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5AB6EEDB-FC40-4079-BFA7-187AB0B5CD81}" xr6:coauthVersionLast="47" xr6:coauthVersionMax="47" xr10:uidLastSave="{00000000-0000-0000-0000-000000000000}"/>
  <bookViews>
    <workbookView xWindow="-120" yWindow="-120" windowWidth="29040" windowHeight="15720" xr2:uid="{00000000-000D-0000-FFFF-FFFF00000000}"/>
  </bookViews>
  <sheets>
    <sheet name="Приложение 1" sheetId="1" r:id="rId1"/>
  </sheets>
  <definedNames>
    <definedName name="_xlnm._FilterDatabase" localSheetId="0" hidden="1">'Приложение 1'!$A$4:$N$81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1" i="1" l="1"/>
  <c r="H75" i="1"/>
  <c r="H54" i="1" l="1"/>
  <c r="H55" i="1"/>
  <c r="H56" i="1"/>
  <c r="H57" i="1"/>
  <c r="H58" i="1"/>
  <c r="H59" i="1"/>
  <c r="H60" i="1"/>
  <c r="H61" i="1"/>
  <c r="H62" i="1"/>
  <c r="H63" i="1"/>
  <c r="H64" i="1"/>
  <c r="H53" i="1"/>
  <c r="H41" i="1"/>
  <c r="H79" i="1"/>
  <c r="H78" i="1"/>
  <c r="H77" i="1"/>
  <c r="H76" i="1"/>
  <c r="H74" i="1"/>
  <c r="H73" i="1"/>
  <c r="H72" i="1"/>
  <c r="H71" i="1"/>
  <c r="H70" i="1"/>
  <c r="H69" i="1"/>
  <c r="H68" i="1"/>
  <c r="H67" i="1"/>
  <c r="H45" i="1"/>
  <c r="H46" i="1"/>
  <c r="H47" i="1"/>
  <c r="H48" i="1"/>
  <c r="H49" i="1"/>
  <c r="H50" i="1"/>
  <c r="H44" i="1"/>
  <c r="H36" i="1"/>
  <c r="H37" i="1"/>
  <c r="H38" i="1"/>
  <c r="H39" i="1"/>
  <c r="H40" i="1"/>
  <c r="H35" i="1"/>
  <c r="H23" i="1"/>
  <c r="H24" i="1"/>
  <c r="H25" i="1"/>
  <c r="H26" i="1"/>
  <c r="H27" i="1"/>
  <c r="H28" i="1"/>
  <c r="H29" i="1"/>
  <c r="H30" i="1"/>
  <c r="H31" i="1"/>
  <c r="H32" i="1"/>
  <c r="H7" i="1"/>
  <c r="H8" i="1"/>
  <c r="H9" i="1"/>
  <c r="H10" i="1"/>
  <c r="H11" i="1"/>
  <c r="H12" i="1"/>
  <c r="H13" i="1"/>
  <c r="H14" i="1"/>
  <c r="H15" i="1"/>
  <c r="H16" i="1"/>
  <c r="H6" i="1"/>
  <c r="H42" i="1" l="1"/>
  <c r="H22" i="1"/>
  <c r="H80" i="1" l="1"/>
  <c r="H65" i="1"/>
  <c r="H33" i="1"/>
  <c r="H17" i="1" l="1"/>
</calcChain>
</file>

<file path=xl/sharedStrings.xml><?xml version="1.0" encoding="utf-8"?>
<sst xmlns="http://schemas.openxmlformats.org/spreadsheetml/2006/main" count="669" uniqueCount="206">
  <si>
    <t>Ед.
изм.</t>
  </si>
  <si>
    <t>Кол-во</t>
  </si>
  <si>
    <t>Условия оплаты (50/50 % 30/70 % 70/30 % 100 %)</t>
  </si>
  <si>
    <t>услуга</t>
  </si>
  <si>
    <t xml:space="preserve">№ </t>
  </si>
  <si>
    <t xml:space="preserve">Наименование </t>
  </si>
  <si>
    <t xml:space="preserve">Характеристики (для оборудования допускается
указание модели, марки, страны и
других сведений
</t>
  </si>
  <si>
    <t>Обоснование закупок оборудования</t>
  </si>
  <si>
    <t xml:space="preserve">Сроки
закупок
</t>
  </si>
  <si>
    <t xml:space="preserve">Контакты </t>
  </si>
  <si>
    <t xml:space="preserve">Oбоснование необходимости закупа оборудования с указанием
производителя из перечня E-lab
</t>
  </si>
  <si>
    <t xml:space="preserve">Сведения о
гарантии и постгарантийном периоде обслуживания
</t>
  </si>
  <si>
    <t>Анализатор креатинина StatSensor Xpress Meter</t>
  </si>
  <si>
    <t xml:space="preserve">Анализатор креатинина StatSensor Xpress Meter. Производитель: Nova Biomedical,  Размеры 91 х 58 х 23 мм
Измеряемый тест: креатинин;
– Рассчитываемые параметры: содержание креатинина в крови
– Время анализа: 30 секунд;
– Тип образца: 
цельная кровь: артериальная, венозная, капиллярная. 
-Объем образца: 1.2  мкл;
– Методология теста: электромеханическая.
-Диапазон измерения: от 0.3 до 12 мг/дл
</t>
  </si>
  <si>
    <t>Для быстрого и точного определения уровня креатинина в крови непосредственно на месте обследования</t>
  </si>
  <si>
    <t>шт</t>
  </si>
  <si>
    <t>100% после поставки</t>
  </si>
  <si>
    <t>zh.shaktybek@umc.org.kz</t>
  </si>
  <si>
    <t>1 квартал 2026 г.</t>
  </si>
  <si>
    <t>-</t>
  </si>
  <si>
    <t>Тест-полоски для анализатора креатинина</t>
  </si>
  <si>
    <t xml:space="preserve">Тест-полоски StatStrip ® Creatinine. Измеряемый тест: креатинин;
– Рассчитываемые параметры: содержание креатинина в крови 
– Время анализа: 30 секунд;
– Тип образца: 
цельная кровь: артериальная, венозная, капиллярная. 
-Объем образца: 1.2  мкл;
– Методология теста: электромеханическая.
</t>
  </si>
  <si>
    <t xml:space="preserve">Стерильный,
Объем: 120.0 мл
Одноразовый
Назначение: для забора мочи
Материал: пластик
</t>
  </si>
  <si>
    <t>Для стандартизированного и безопасного забора биоматериала, предотвращения его контаминации и обеспечения достоверности лабораторных результатов</t>
  </si>
  <si>
    <t xml:space="preserve">Планируемые сроки заключения
договора закупа
</t>
  </si>
  <si>
    <t>Моноблок HP OmniStudio X 27-cs0006ci (B93ZVEA)</t>
  </si>
  <si>
    <t xml:space="preserve">HP OmniStudio X 27-cs0006ci представляет собой мощный моноблок нового поколения, ориентированный на высокую производительность, работу с мультимедиа и повседневные профессиональные задачи. Устройство оснащено 27-дюймовым UHD-дисплеем с разрешением 3840×2160 и IPS-матрицей, обеспечивающей широкие углы обзора и естественную цветопередачу. Матовая поверхность экрана и яркость 350 кд/м² позволяют комфортно работать в разных условиях освещения. За общее быстродействие отвечает процессор Intel Core Ultra 5 125H с 14 ядрами, базовой частотой 1.2 ГГц и динамическим разгоном до 4.5 ГГц, дополненный встроенной графикой Intel Arc Graphics.
Моноблок оснащён 16 ГБ оперативной памяти DDR5 (2×8 ГБ), что обеспечивает хороший запас для многозадачности, и твердотельным накопителем PCIe SSD объёмом 512 ГБ для высокой скорости загрузки системы и приложений. Расширенная коммуникационная часть включает проводное подключение через Realtek RTL8125BGH-CG 10/100/1000/2500 GbE, высокоскоростной модуль беспроводной связи Intel Wi-Fi 7 BE200 (2×2) с поддержкой Bluetooth 5.4, а также широкие возможности внешнего подключения через передние и задние USB-порты, включая USB 3.2 Gen 2 Type-C, HDMI-вход и HDMI-выход.
Аудио- и мультимедийные возможности представлены двумя встроенными динамиками мощностью 5 Вт, системой Poly Studio, цифровыми микрофонами с шумоподавлением и 5-мегапиксельной ИК-камерой, подходящей для видеоконференций и биометрической авторизации. Комплект включает беспроводную клавиатуру и мышь, что подчёркивает ориентацию на современное рабочее пространство без лишних проводов. При габаритах 61.24×53.71×20 см устройство весит 8.4 кг и поставляется в упаковке массой 14.1 кг, что делает его стабильным и солидным рабочим инструментом для дома или офиса.
</t>
  </si>
  <si>
    <t>Высокая вычислительноая мощности, быстрому SSD-накопителю и большому UHD-дисплею, обеспечивающим эффективную обработку данных, работу с аналитическими программами и визуализацию результатов исследования. Его расширенные коммуникационные возможности и мультимедийное оснащение позволяют полноценно поддерживать дистанционное взаимодействие и научные коллаборации</t>
  </si>
  <si>
    <t>1 кв. 2026 г.</t>
  </si>
  <si>
    <t>s.khamitov@umc.org.kz</t>
  </si>
  <si>
    <t>Перечень товаров, работ и услуг, приобретаемых в рамках проекта, реализуемого за счет бюджетных средств в форме грантового финансирования МНВО РК «Изучение молекулярно-генетических особенностей и мониторинга эффективности терапии медуллобластомы у детей: шаг к персонализированной терапии» (AP23490016)</t>
  </si>
  <si>
    <t>Внешний жесткий диск 8000Gb 3.5</t>
  </si>
  <si>
    <t xml:space="preserve">Внешний жесткий диск 8000Gb 3.5, Transcend StoreJet 35T3. Тип оборудования: USB 3.5 HDD. Объем памяти, Гб: 8000. Тип интерфейса: USB 3.0. Индикаторы: Питание; Чтение/запись. </t>
  </si>
  <si>
    <t xml:space="preserve">для хранения результатов исследования. </t>
  </si>
  <si>
    <t>100% после поставки товара</t>
  </si>
  <si>
    <t>1-3 квартал</t>
  </si>
  <si>
    <t>Проведение полноэкзомного секвенирования (Whole Exome Sequencing) образцов геномной ДНК</t>
  </si>
  <si>
    <t xml:space="preserve">для изучения молеклярно-генетического ландшафта медуллобластомы у детей, определение основных мутаций, ассоциированных с развитием и клиническим течением опухоли. </t>
  </si>
  <si>
    <t>Проведение полноэкзомного секвенирования (Whole Exome Sequencing) образцов свободно-циркулирующей ДНК (cell-free DNA)</t>
  </si>
  <si>
    <t xml:space="preserve">для изучения молеклярно-генетического ландшафта медуллобластомы у детей, определение основных мутаций, ассоциированных с развитием и клиническим течением опухоли, изучение молекулярно-генетической гетерогенности опухоли, определение VAF нагрузки.  </t>
  </si>
  <si>
    <t>ACPD-TP53-100 - TP53 Multiplex Mutation Kit</t>
  </si>
  <si>
    <t>ACPD-TP53-100 - TP53 Multiplex Mutation Kit (Atila)</t>
  </si>
  <si>
    <t>Для определения мутационного профиля гена TP53 в образцах методом цифровой ПЦР Qiagen</t>
  </si>
  <si>
    <t>набор</t>
  </si>
  <si>
    <t>ACPD-BR-100 - BRAF Multiplex Mutation Kit</t>
  </si>
  <si>
    <t>ACPD-BR-100 - BRAF Multiplex Mutation Kit (Atila)</t>
  </si>
  <si>
    <t>Для определения мутационного профиля гена BRAF в образцах методом цифровой ПЦР Qiagen</t>
  </si>
  <si>
    <t>QIAcuity EG PCR Kit (5mL)</t>
  </si>
  <si>
    <t>250112 QIAcuity EG PCR Kit (5mL)</t>
  </si>
  <si>
    <t>Для проведения цифровой ПЦР по определению мутационного профиля</t>
  </si>
  <si>
    <t>Пробирка вакуумная 3,5 мл с цитратом натрия 3,2 %, голубая крышка</t>
  </si>
  <si>
    <t>Пробирка вакуумная 3,5 мл с цитратом натрия 3,2 %, голубая крышка. Вакуумные пробирки используются для получения образцов венозной крови обученным медицинским персоналом, для транспортировки и обработки образцов венозной крови в целях получения сыворотки для широкого спектра анализов в диагностике in vitro. Активатор свертывания (кремнезем) напылен на стенки пробирок.</t>
  </si>
  <si>
    <t xml:space="preserve">Для сбора биологических образцов и последующего проведения молекулярно-генетических исследований. </t>
  </si>
  <si>
    <t xml:space="preserve">Для проведения молекулярно-генетических исследований по изучению статуса метилирования генов при медуллобластомах. </t>
  </si>
  <si>
    <t xml:space="preserve">Набор лабораторных реагентов для
бисульфитной конверсии ДНК «EpiTect Bisulfite Kit
(48)», производитель QIAGEN
</t>
  </si>
  <si>
    <t>Для проведения молекулярно-генетических исследований по изучению статуса метилирования генов при медуллобластомах.</t>
  </si>
  <si>
    <t xml:space="preserve">Набор лабораторных реагентов для постановки
ПЦР «EpiTect MethyLight PCR+ROX Vial Kit(200)»,
производитель QIAGEN
</t>
  </si>
  <si>
    <t xml:space="preserve">Набор лабораторных реагентов для контроля
определения метилирования «EpiTect PCR Control DNA
Set (100)», производитель QIAGEN
</t>
  </si>
  <si>
    <t xml:space="preserve">Перечень товаров, работ и услуг, приобретаемых в рамках проекта, реализуемого за счет бюджетных средств в форме грантового финансирования МНВО РК «Разработка цифровой платформы для персонализированного управления иммуносупрессивными препаратами у пациентов после трансплантации почки (ИРН AP26101153)» </t>
  </si>
  <si>
    <t>Контрольные реагенты TaqMan™ GAPDH (human), 100 реак. (402869)</t>
  </si>
  <si>
    <t xml:space="preserve">Набор реагентов для контроля экспрессии гена GAPDH человека TaqMan™ GAPDH Control Reagents (Human). Каталожный номер: 402869. Производитель: Applied Biosystems™ / Thermo Fisher Scientific.
Назначение продукта:
Набор TaqMan™ GAPDH Control Reagents (Human) предназначен для использования гена GAPDH человека в качестве нормализующего контрольного гена при проведении количественной ПЦР в режиме реального времени (Real-Time PCR).
Набор используется для анализа ДНК или РНК образцов человека и обеспечивает стандартизированный контроль экспрессии.
Состав набора
• Контрольная РНК человека (Human Control RNA)
• Праймеры для гена GAPDH
• Зонд TaqMan™ с флуоресцентной меткой JOE™ (5’) и тушителем TAMRA™ (3’)
Основные характеристики и преимущества
Предварительно разработанные праймеры и зонд - не требуется самостоятельный дизайн.
Ускоренная разработка анализа - благодаря стандартным рекомендациям минимизируется время оптимизации.
Гибкость постановки реакций - отдельные компоненты позволяют адаптировать набор под различные протоколы.
Встроенная нормализация - все реагенты TaqMan™ содержат пассивный внутренний флуоресцентный контроль, снижающий вариабельность между лунками.
Параметры и спецификации
Целевой ген:GAPDH (человек)
Источник контроля:РНК человека
Метод ПЦР:Одношаговая RT-qPCR
Количество реакций: 100
Флуоресцентная метка (репортер) :JOE™ (5’)
Тушитель:TAMRA™ (3’)
Тип образца:ДНК или РНК
Устойчивость к GC-богатым участкам:Низкая
Темп реакции:Стандартный
Патентная информация
Процесс ПЦР и технология 5'-нуклеазной реакции защищены патентами компаний Roche Molecular Systems, Inc. и F. Hoffmann-La Roche, Ltd.
</t>
  </si>
  <si>
    <t xml:space="preserve">Предназначен для использования гена GAPDH человека в качестве нормализующего контрольного гена при проведении количественной ПЦР в режиме реального времени (Real-Time PCR).
Данный набор реагентов необходим в качестве контроля при проведении генотипированиягенов, ассоциированных с метаболизмом иммуносупрессивных препаратов. 
</t>
  </si>
  <si>
    <t xml:space="preserve">1 кв. 
2026 г
</t>
  </si>
  <si>
    <t xml:space="preserve">asanova.aruzhan@umc.org.kz </t>
  </si>
  <si>
    <t xml:space="preserve">Производитель: Applied Biosystems™ / Thermo Fisher Scientific. Форма выпуска: 1 пробирка, содержащая 20X смесь готового анализа (2 зонда и 2 праймера). Количество реакций: 150
Назначение продукта
TaqMan™ Drug Metabolism Genotyping Assays предназначены для проведения генотипирования однонуклеотидных полиморфизмов (SNP), множественных нуклеотидных замен (MNP) и инсерций/делеций (InDels) у человека и мыши с высокой точностью на основе технологии 5'-нуклеазной реакции TaqMan™.
Ассортимент включает: Более 2600 тестов для генов, участвующих в метаболизме лекарственных средств (221 ген ферментов метаболизма и транспортёров).
Область применения
Наборы применяются в фармакогенетике, популяционных и ассоциативных исследованиях, а также при анализе вариабельности генов, ответственных за метаболизм и транспорт лекарственных веществ.
Преимущества
Высокая точность детекции полиморфизмов, влияющих на метаболизм и транспорт лекарственных препаратов.
Гибкость выбора — возможность подбора индивидуальных анализов под конкретные задачи.
Широкое покрытие — более 95% ключевых фармакогенетических маркеров (ADME core markers).
Надёжная биоинформатическая валидация — все тесты разработаны с применением автоматизированного конвейера анализа последовательностей и проверены in silico.
Функционально протестированы на образцах геномной ДНК от 180 индивидуумов, представляющих 4 этнические группы.
Поддерживаются гарантией качества TaqMan™ Assays qPCR Guarantee.
Технические характеристики
Концентрация рабочего раствора: 20X
Флуоресцентные метки: FAM™, VIC®
Вид организмов: Человек, мышь
Целевые гены: 220 генов метаболизма лекарств и транспортёров
</t>
  </si>
  <si>
    <t>Набор реагентов необходим для проведения генотипирования генов, ассоциированных с метаболизмом иммуносупрессивных препаратов.</t>
  </si>
  <si>
    <t>Набор для обнаружения β-актина TaqMan™, 100 реак. (401846)</t>
  </si>
  <si>
    <t xml:space="preserve">Производитель: Applied Biosystems™ / Thermo Fisher Scientific. Форма выпуска: Пробирка, содержащая компоненты для постановки анализа (зонд и праймеры). Количество реакций: 100. 
Набор TaqMan™ β-actin Detection Reagent предназначен для использования гена β-актина (ACTB) человека в качестве нормализующего контрольного гена при проведении ПЦР в реальном времени (Real-Time PCR) с применением технологии TaqMan™.
Может использоваться как для ДНК, так и для РНК в качестве матрицы.
Состав набора
• Контрольная ДНК человека (Human Control DNA)
• Праймеры для гена β-actin (ACTB)
• Зонд TaqMan™ с флуоресцентной меткой FAM™ (5’) и тушителем TAMRA™ (3’)
Основные характеристики и преимущества
Предварительно разработанные праймеры и зонд — не требуется самостоятельная разработка дизайна анализа.
Быстрая оптимизация — стандартные рекомендации сокращают время настройки анализа.
Гибкость при постановке реакции — отдельные компоненты позволяют адаптировать набор под разные протоколы.
Технические характеристики
Целевой ген: β-actin (ACTB)
Источник контроля: Контрольная ДНК человека
Метод ПЦР: Одношаговая RT-qPCR
Количество реакций: 100
Флуоресцентная метка: FAM™ (5’)
Тушитель: TAMRA™ (3’)
</t>
  </si>
  <si>
    <t>Набор предназначен для использования гена β-актина (ACTB) человека в качестве нормализующего контрольного гена при проведении ПЦР в реальном времени (Real-Time PCR) с применением технологии TaqMan™. Данный набор реагентов необходим в качестве контроля при проведении генотипированиягенов, ассоциированных с метаболизмом иммуносупрессивных препаратов.</t>
  </si>
  <si>
    <t>Набор для экстракции Lab-Aid® 824s DNA Extraction Kit, на 48 тестов</t>
  </si>
  <si>
    <t xml:space="preserve">Набор предназначен для автоматической изоляции ДНК из биологических образцов с использованием магнитных частиц. Подходит для клинических, исследовательских и молекулярно-генетических лабораторий.
Принцип метода:
Экстракция основана на связывании нуклеиновых кислот с магнитными частицами в условиях гуанидинсодержащего лизиса, последующей промывке и элюции в низкосолевом буфере (Buffer EL). Все этапы выполняются автоматически на платформе Lab-Aid 824s.
Комплектация:
• 48 картриджей с реагентами для одного образца
• 3 крышки для 12-канальных магнитных стержней
• 1 флакон элюирующего буфера EL (5 мл)
• 1 туба DTT (0,45 г)
Особенности:
• Готовые картриджи: минимальный ручной контакт с реагентами
• Буфер EL может использоваться для калибровки и разведения ДНК
• Реагенты несовместимы с растворами, содержащими хлор (bleach)
</t>
  </si>
  <si>
    <t>Набор необходим для экстракции ДНК из биологических образцов с последующим проведением генотипирования генов, ассоциированных с метаболизмом иммуносупрессивных препаратов.</t>
  </si>
  <si>
    <t>Пробирки вакуумные c K2 EDTA для гематологии, с резьбой, размерами 13х75мм. (Фиолетовая крышка с белым кольцом 2.0 мл с резьбой)</t>
  </si>
  <si>
    <t>Пробирка пластиковая, вакуумная c K2 EDTA для гематологических  исследований, 2.0 мл, 13х75мм. Фиолетовая крышка с белым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одной рукой.</t>
  </si>
  <si>
    <t xml:space="preserve">Пробирки необходимы для сбора биоматериала (периферической крови) с последующим определением концентрации такролимуса. </t>
  </si>
  <si>
    <t>Пробирки вакуумные с активатором образования сгустка и гелем для получения сыворотки (Желтая крышка с желтым кольцом 5,0 мл, с резьбой)</t>
  </si>
  <si>
    <t xml:space="preserve">Пробирка, пластиковая, вакуумная для получения сыворотки с активатором образования сгустка и гелем, 5,0 мл, 13х100 мм. Желтая крышка с желтым кольцом. На крышке и пробирке полнозаходная винтовая резьба, исключающая самопроизвольное открывание при транспортировке и центрифугировании; обеспечивающая возможность открытия крышки пробирки одной рукой. Вакуумная пробирка из полиэтилентерефталата (ПЭТФ).
- На внутренних стенках пробирки сухой мелкодисперсный активатор образования сгустка.
- На дне пробирки однокомпонентный разделительный гель (олефинолигомер).
- Область применения: клиническая химия, серология, иммунология, микробиология. 
Наличие знаков стерильности, одноразового использования на этикетке.
</t>
  </si>
  <si>
    <t>Пробирки необходимы для сбора биоматериала (периферической крови) с последующим определением концентрации микофенолата мофетил.</t>
  </si>
  <si>
    <t xml:space="preserve">Услуги по исследования маркеров методом иммуноферментного анализа (ИФА). </t>
  </si>
  <si>
    <t>Для проведения исследования маркеров методом иммуноферментного анализа</t>
  </si>
  <si>
    <t>1-2 квартал 2026 г.</t>
  </si>
  <si>
    <t>упак</t>
  </si>
  <si>
    <t>a.sovetkhan@umc.org.kz</t>
  </si>
  <si>
    <t xml:space="preserve">Набор реагентов для генотипирования 
метаболизма лекарств
TaqMan™, 150 реак.
</t>
  </si>
  <si>
    <t>100% после оказания услуг</t>
  </si>
  <si>
    <t xml:space="preserve">Синтез олигонуклеотидов (праймеров)
</t>
  </si>
  <si>
    <t>Для валидации
результатов NGS секвенирования
(включая трио секвенирование) 
методом ПЦРи
последующего
Сэнгер секвенирования</t>
  </si>
  <si>
    <t xml:space="preserve">Услуга включает синтез одноцепочечных ДНК-олигонуклеотидов заданной длины и последовательности, предоставленной заказчиком, с возможностью выбора масштабов синтеза, степени очистки и химических модификаций. Параметры синтеза:
длина от 8 до 120 нуклеотидов (по согласованию до 200 нт);
масштаб синтеза: 10, 200 пмоль, 1 мкмоль и выше;
формат последовательности: 5’–3’; допускается IUPAC-дегенерация; Возможные модификации:
фосфатные группы, биотин, аминогруппы, флуорофоры,  спейсер и др. Форма поставки: лиофилизированный порошок или раствор в буфере (по запросу). Очистка: Desalt ≥80%, HPLC ≥90%, PAGE ≥95%.
Контроль качества: определение молекулярной массы (MALDI-TOF или ESI-MS), анализ чистоты (ВЭЖХ и/или капиллярный электрофорез).
Оптическая плотность при 260 нм — для расчёта количества (OD260, нмоль, мкг).
Подтверждение отсутствия нуклеаз и протеаз (DNase/RNase-free). Упаковка и маркировка: индивидуальные тюбики (low-bind), этикетка с ID заказа, длиной, чистотой, количеством, датой синтеза, условиями хранения. Групповая индивидуальная проба: возможна. Упаковка: cертификат анализа (СОА).
Хранение: сухой вид, при 20 °C, в тёмном и сухом месте, срок годности до 24 месяцев.
В растворе при +4°C (длительное хранение). (1000 праймеров)
</t>
  </si>
  <si>
    <t>Ланцет (скарификатор), 21G, 100 шт/упак</t>
  </si>
  <si>
    <t>Спиртовые салфетки, 100 шт/упак</t>
  </si>
  <si>
    <t>Медицинские перчатки (нитрил), размер S, 100 шт/упак</t>
  </si>
  <si>
    <t>Медицинские перчатки (нитрил), размер L, 100 шт/упак</t>
  </si>
  <si>
    <t>Расходные материалы для набора пациентов</t>
  </si>
  <si>
    <t>Креатинин в сыворотке крови</t>
  </si>
  <si>
    <t>Микроальбумин в моче</t>
  </si>
  <si>
    <t>Креатинин в моче</t>
  </si>
  <si>
    <t>1-3 квартал 2026 г.</t>
  </si>
  <si>
    <t xml:space="preserve">Контейнер для забора мочи 120 мл </t>
  </si>
  <si>
    <t>Медицинские перчатки (нитрил), размер M, 100 шт/упак</t>
  </si>
  <si>
    <t>Определение уровня креатинина в сыворотке крови является базовым лабораторным методом оценки функции почек. На основании концентрации сывороточного креатинина рассчитывается скорость клубочковой фильтрации (СКФ), которая используется для диагностики ХБП, стадирования заболевания и выявления пациентов со сниженной функцией почек.</t>
  </si>
  <si>
    <t>На основании уровня микроальбумина в моче рассчитывается соотношение альбумин/креатинин мочи (ACR), которое представляет собой стандартизированный показатель оценки альбуминурии. Определение микроальбуминурии является ключевым методом раннего выявления структурного поражения почек и диагностики ХБП, особенно на доклинических стадиях ХБП, когда уровень СКФ может сохраняться в пределах нормы.</t>
  </si>
  <si>
    <t>На основании уровня креатинина в моче рассчитывается соотношение альбумин/креатинин мочи (ACR), которое представляет собой стандартизированный показатель оценки альбуминурии. Определение микроальбуминурии является ключевым методом раннего выявления структурного поражения почек и диагностики ХБП, особенно на доклинических стадиях ХБП, когда уровень СКФ может сохраняться в пределах нормы.</t>
  </si>
  <si>
    <t>100% предоплата</t>
  </si>
  <si>
    <t>100%  предоплата</t>
  </si>
  <si>
    <t>Услуги по утилизации медицинских отходов с вывозом с объекта Заказчика</t>
  </si>
  <si>
    <t>Вывоз и утилизация биологических отходов.
Единица измерения: кг.
Объем: 150 кг</t>
  </si>
  <si>
    <t>Подстилочный гранулированный материал для лабораторных животных</t>
  </si>
  <si>
    <t>Полнорационный гранулированный корм для лабораторных крыс</t>
  </si>
  <si>
    <t>Белые лабораторные крысы</t>
  </si>
  <si>
    <t>кг</t>
  </si>
  <si>
    <t>Аренда и обслуживания помещения вивария</t>
  </si>
  <si>
    <t>Услуги по аренде и обслуживанию помещения вивария (3 месяца)</t>
  </si>
  <si>
    <t>Для проведения экспериментальной части исследования</t>
  </si>
  <si>
    <t>Предоставление (аренда) операционного зала, оборудования, инструментария</t>
  </si>
  <si>
    <t>Объём и составляющие услуги:
Аренда операционного зала, оснащение и инструментарий Предоставление (аренда) операционного зала, оборудования, инструментария.
Наименование животных для экспериментальных работ: крысы
Единица измерения: день.
Объем: 5</t>
  </si>
  <si>
    <t>Услуги по исследования маркеров методом иммуноферментного анализа (ИФА) (анализ 2 плашек - 176 образцов)</t>
  </si>
  <si>
    <t>Предоставление подстилочного гранулированного материала для лабораторных животных.
Единица измерения: кг.
Объем: 620</t>
  </si>
  <si>
    <t>Предоставление полнорационного гранулированного корма для лабораторных крыс.
Единица измерения: кг.
Объем: 470</t>
  </si>
  <si>
    <t>Проведение полноэкзомного секвенирования (Whole Exome Sequencing) образцов свободно-циркулирующей ДНК (cell-free DNA, экстрагированной из образцов спинномозговой жидкости) с использованием библиотеки «SureSelect V8 (cfDNA)» с покрытием не менее 65 Гб на образец — 360 400 тг за 1 образец.
Проведение стандартного биоинформатического анализа (BWA-GATK v4.5: mapping, variant calling (SNP/InDel), annotation) — 13 250 тг за 1 образец.
Проведение расширенного биоинформатического анализа (анализ вариаций числа копий — Copy Number Variations, CNV) — 34 450 тг за 1 образец.
Количество анализов: 3.
Условия оплаты в случае непрохождения образцом контроля качества (Sample QC) оплачивается 5 300 тг за образец.</t>
  </si>
  <si>
    <t>Проведение полноэкзомного секвенирования (Whole Exome Sequencing) образцов геномной ДНК (экстрагированной из FFPE-образцов) с использованием библиотеки «Twist Human Core Exome 2.0» с покрытием не менее 6 Гб на образец — 212 000 тг за 1 образец.
Проведение стандартного биоинформатического анализа (BWA-GATK v4.5: mapping, variant calling (SNP/InDel), annotation) — 13 250 тг за 1 образец.
Проведение расширенного биоинформатического анализа (анализ вариаций числа копий — Copy Number Variations, CNV) — 34 450 тг за 1 образец.
Количество анализов: 9.
Условия оплаты в случае непрохождения образцом контроля качества (Sample QC) оплачивается 5 300 тг за образец.</t>
  </si>
  <si>
    <t>Перечень товаров, работ и услуг, приобретаемых в рамках проекта, реализуемого за счет бюджетных средств в форме программно- целевого финансирования МНВО РК «Национальная программа изучения ВПЧ с разработкой интегрированного подхода к эффективной диагностике и лечению предраковых состояний» (BR24992853) на 2026</t>
  </si>
  <si>
    <t>Компьютер Intel Core i5 13400F, RTX 4060, 1 TB SSD, 32 GB DDR-4</t>
  </si>
  <si>
    <t>Персональный компьютер оснащён процессором Intel Core i5-13400F с 10 ядрами, базовой тактовой частотой 2,5 ГГц и максимальной до 4,6 ГГц, кэш-памятью L3 объёмом 20 МБ и L2 объёмом 9,5 МБ, установленным на платформе с сокетом LGA1700 и чипсетом Intel B760; объём оперативной памяти составляет 32 ГБ DDR4 (2 × 16 ГБ) с возможностью расширения до 64 ГБ в двух слотах; система хранения данных представлена твердотельным накопителем SSD объёмом 1 ТБ с интерфейсом PCIe; графическая подсистема выполнена на базе дискретной видеокарты NVIDIA GeForce RTX 4060 с 8 ГБ видеопамяти; компьютер оснащён сетевым интерфейсом LAN, набором разъёмов USB, HDMI, DisplayPort, VGA, аудио-портами и разъёмом RJ-45, 8-канальной звуковой картой Realtek ALC897, слотами расширения PCI Express x16 и x1, отсеками для накопителей формата 2,5″ и 3,5″; система охлаждения включает процессорный кулер LGA1700 120 мм, три фронтальных вентилятора 140 мм и один тыловой вентилятор 120 мм, питание обеспечивается блоком мощностью 700 Вт; корпус чёрного цвета с боковой панелью из закалённого стекла, без оптического привода, габариты устройства составляют 23 × 46,4 × 50,2 см, масса — 14,84 кг.</t>
  </si>
  <si>
    <t>Компьютер и комплектующи е необходимы для обработки больших объёмов данных, проведения статистическог о анализа и визуализации результатов исследования с высокой точностью и скоростью</t>
  </si>
  <si>
    <t>Монитор 27" Asus ZenScreen Smart MS27UC, Silver, IPS, 3840x2160@60Hz, 350кд/м2, 1000:1, 5ms, HDMI,DP</t>
  </si>
  <si>
    <t>Монитор оснащён 27-дюймовой IPS-матрицей с матовой поверхностью, соотношением сторон 16:9 и разрешением 3840 × 2160 (Ultra HD 4K) при частоте обновления 60 Гц, яркостью 350 кд/м² (пиковая — до 400 кд/м²), контрастностью 1000:1 и динамической контрастностью 100M:1, временем отклика 5 мс, углами обзора 178° по горизонтали и вертикали, глубиной цвета 8 bit + FRC, отображением 1,07 млрд цветов и цветовым охватом sRGB 99%; корпус серебристого цвета поддерживает крепление VESA 100 × 100 мм, регулировку наклона от −5° до +18° и регулировку по высоте до 10 см; монитор оснащён интерфейсами HDMI, DisplayPort и USB Type-C с подачей питания до 90 Вт, дополнительными разъёмами для наушников и двумя портами USB Type-A, комплектуется кабелями HDMI и USB Type-C; энергопотребление составляет до 30 Вт в рабочем режиме и 0,5 Вт в режиме ожидания; функциональные возможности включают технологию устранения мерцания, фильтр синего света, поддержку HDR с функцией HLG, выбор цветовой температуры (4 режима), 6-осевую настройку цвета, настройку гаммы (2.0–2.4), поддержку HDCP 2.2, встроенную операционную систему Android 11, поддержку Google Home, голосовое управление, беспроводную проекцию и Wi-Fi, многооконный просмотр и Multi-Platform Streamer Plus, а также встроенную акустическую систему 2 × 5 Вт от Harman Kardon; габариты монитора составляют 61,3 × 39 × 4,6 см без подставки и 61,35 × 50,91 × 17 см с подставкой, масса — 4,8 кг без подставки и 6 кг с подставкой, вес в упаковке — 8,8 кг.</t>
  </si>
  <si>
    <t>Клавиатура A4Tech Bloody S515R Icy White, Mult,Gaming,Blacklight,BLMS RED (Linear and Smooth), USB</t>
  </si>
  <si>
    <t>Механическая клавиатура Интерфейс подключения USB (проводная) Переключатели BLMS Red (линейные, тихие нажатия) Подсветка LED-подсветка клавиш Защита от жидкости Да, заявлена защита от попадания жидкости Цифровой блок Есть (полноразмерная) Подставка для запястий Да, предусмотрена подставка Габариты около 446 × 132 × 37 мм</t>
  </si>
  <si>
    <t>Web-камера Logitech Brio 100, 2Мп, Full HD, Graphite</t>
  </si>
  <si>
    <t>Web-камера, 2Мп, Full HD, Graphite Параметр Значение / описание Разрешение 1920 × 1080 (Full HD) при 30 fps; также поддерживается 1280 × 720 @ 30 fps Матрица / мегапиксели 2 Мп CMOS Фокусировка Фиксированный фокус (fixed focus) Поле зрения Диагональный угол ~ 58° Микрофон Встроенный моно микрофон (omnidirectional) Приватность / защита Встроенная шторка (privacy shutter) Интерфейс USB-A (кабель длиной около 1,5 м) Размеры / вес ~ 72.91 × 66.64 × 31.91 мм, вес ~ 75 г (камера без кабеля) Logitech Hypermart</t>
  </si>
  <si>
    <t>Мышь A4Tech Fstyler FB45CS Air2, Silver White, Wireless, Optical, 2000dpi, BT,
2.4GHz, Li-Ion, USB</t>
  </si>
  <si>
    <t>Тип Беспроводная оптическая мышь Разрешение сенсора До 2000 dpi Радиочастоты Bluetooth + 2.4 GHz (с USB-приёмником) Питание Аккумулятор Li-Ion (встроенный) Интерфейс зарядки / подключения Через USB (для зарядки / возможного подключения) Цвет / дизайн Цвет: Silver White (светло-серебристый / белый)</t>
  </si>
  <si>
    <t>Microsoft Windows 11 Professional, 64bit, Russian 1pk, Kazakhstan Only USB, FPP, BOX</t>
  </si>
  <si>
    <t>Microsoft Office Home and Business 2024, Kazakhstan Only Medialess, 1ПК, BOX</t>
  </si>
  <si>
    <t>ИФА набор Rat GLP1 ELISA Kit 
(Colorimetric)</t>
  </si>
  <si>
    <t>Набор ИФА для определения пептида YY 
крысы</t>
  </si>
  <si>
    <t>Забор биоматериала и лабораторное количественное определение уровня креатинина в сыворотке крови. (1500 анализов)</t>
  </si>
  <si>
    <t>Забор биоматериала и лабораторное количественное определение уровня микроальбумина в разовой порции мочи. (1500 анализов)</t>
  </si>
  <si>
    <t>Забор биоматериала и лабораторное количественное определение уровня креатинина в разовой порции мочи. (1500 анализов)</t>
  </si>
  <si>
    <t>Поликлональное антитело PYY, 100 мкг (PA5-79900) – 1 шт.</t>
  </si>
  <si>
    <t xml:space="preserve">Для проведения иммуногистохимических исследований </t>
  </si>
  <si>
    <t>Для проведения гистологических  исследований</t>
  </si>
  <si>
    <t>Раствор для разведения первичных антител Bond™ Primary Antibody Diluent, 0.5 мл</t>
  </si>
  <si>
    <t>для проведения автоматизированного иммуногистохимического исследования на иммуногистостейнере Bond™-MAX</t>
  </si>
  <si>
    <t>Стекла BOND Plus (25,5 x 75,5 x 1,0 мм), 20х72 шт./упак.</t>
  </si>
  <si>
    <t>Предметное стекло для микроскопии, с матовым полем, с папиросной бумагой с чередованием. (Для иммуногистохимии).</t>
  </si>
  <si>
    <t xml:space="preserve">Предметное стекло для микроскопии, с матовым 
полем, 45° Углы, ДИМ. 75.0(+0,5) x 25.0(+0.5) мм,
1,0-1,2 мм толщиной. С папиросной бумагой 
с чередованием. 50шт./коробка
</t>
  </si>
  <si>
    <t xml:space="preserve">Система обнаружения  PolyDetector Plus DAB HRP Brown Immunohistochemistry (IHC) представляет собой высокочувствительную двухэтапную систему обнаружения микрополимеров Fab, не содержащих биотин, которая позволяет демонстрировать антигены в фиксированных формалином тканях, залитых парафином. криостатные срезы, мазки крови, цитомазки и клеточные препараты. Технология PolyDetector Plus была разработана и производится с использованием запатентованной микрополимерной основы, конъюгированной с Fab Ig против мыши и кролика, а также высококачественными ферментами HRP или AP. Устранение антимышиного и антикроличьего иммуноглобулина Fc уменьшает неспецифические реакции. Набор PolyDetector Plus включает звено Immunoglobulin и метку Fab Micropolymer.
PolyDetector Plus — это универсальная система обнаружения IHC, оптимизированная для использования с первичными антителами мыши или кролика; однако эти универсальные наборы можно оптимизировать для работы с предварительно разведенными и концентрированными антителами других производителей. Повышенная чувствительность этой системы обнаружения позволяет выполнять процедуры быстрого окрашивания без ущерба для качества окрашивания. Этот многокомпонентный микрополимер Fab обеспечивает высокочувствительный и специфический сигнал за более короткий промежуток времени, чем PolyDetector.
Система обнаружения мышей/кроликов PolyDetector Plus DAB HRP Brown содержит блокатор пероксидазы, связь против мышей/кроликов, метку Fab HRP, буфер DAB и раствор хромогена DAB. Все компоненты забуферены стабилизаторами и антимикробным агентом. 50 ml
</t>
  </si>
  <si>
    <t>крысы линии Wistar, массой тела 200-250 грамм.
Единица измерения: штука.
Объем: 43</t>
  </si>
  <si>
    <t>Тип образца и требуемый объем на одну лунку:
Сыворотка, плазма и другие биологические жидкости (100 мкл)
Чувствительность:
0,94 пг/мл
Диапазон измерений (аналитический диапазон):
1,56–100 пг/мл</t>
  </si>
  <si>
    <t>Тип образца и требуемый объем на одну лунку:
Сыворотка, плазма и другие биологические жидкости (100 мкл)
Чувствительность:
9,375 пг/мл
Диапазон измерений (аналитический диапазон):
15,625–1000 пг/мл</t>
  </si>
  <si>
    <t>Ультразвуковой
микро-конвексный
(внутриполостной)
датчик V11-3H</t>
  </si>
  <si>
    <t>Предоплата 100%</t>
  </si>
  <si>
    <t>не менее 12 (двенадцать) календарных месяцев.</t>
  </si>
  <si>
    <t>Ультразвуковой микро-конвексный (внутриполостной) датчик V11-3H для ультразвуковой диагностической системы Consona N9S (производства Shenzhen Mindray Bio-Medical Electronics Co., Ltd, Китай), диапазон частот от 3 до 12 МГц, количество элементов не менее 192, радиус кривизны не более 11 мм, максимальный угол сканирования не менее 196 градусов, область применения акушерство, гинекология, урология.
Гарантийный срок на товар – не менее 12 (двенадцать)алендарных месяцев.
Товар должен быть новым, ранее неиспользованным, не иметь дефектов, в оригинальной (невскрытой) упаковке от производителя, обеспечивать предусмотренную производителем функциональность, произведенным не позднее 24 месяцев к моменту поставки товара, быть совместимым с имеющимися у Заказчика ультразвуковой диагностической системой Consona N9S (производства Shenzhen Mindray Bio-Medical Electronics Co., Ltd, Китай).
Прочие характеристики:
Сертификат происхождения товара на государственном или русском языках (в ином случае предоставить нотариально заверенный перевод). 
Инструктаж, обучение медицинского и технического персонала на рабочем месте с предоставлением сертификата либо акта обучения.
В стоимость товара входит поставка товара до Заказчика, ввод товара в эксплуатацию, проверка и испытание товара, инструктаж персонала, дополнительных платежей не предусмотрено.
В соответствии с требованиями приказа МЗРК от 15.12.2020 г. №ҚР ДСМ-273/2020 «Об утверждении правил осуществления сервисного обслуживания медицинских изделий в Республике Казахстан» (далее – Правил) для введения товара в эксплуатацию предоставить документальное подтверждение права специалиста Потенциального Поставщика на оказание технической поддержки и восстановлению исправности и работоспособности медицинской техники.
Согласно п.4 Правил «Сервисное обслуживание медицинской техники 2а, 2б и 3 классов безопасности осуществляется сервисными службами производителя медицинской техники или сервисными службами, имеющими документальное подтверждение от производителя медицинской техники на право проведения сервисного обслуживания» (представить документальное подтверждение на государственном или русском языках (в ином случае предоставить нотариально заверенный перевод).</t>
  </si>
  <si>
    <t>Монополярный электрод с прямым стержнями с рабочей частью в виде шарика с антипригарными свойствами, 4 мм</t>
  </si>
  <si>
    <t>Монополярный электрод с прямым стержнями с рабочей частью в виде шарика с антипригарными свойствами, 4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шарика с антипригарными свойствами (CLEANTips; диаметр 4 мм; удлиненный стержень; штекер 4 мм) Совместимый с высокочастотным электрохирургическим аппаратом ЭХВЧ-80 производства «Фотек»</t>
  </si>
  <si>
    <t>Монополярный электрод с прямым стержнем с рабочей частью в виде проволочной петли в форме полукруга, 15 х 0,3 мм</t>
  </si>
  <si>
    <t>Монополярный электрод с прямым стержнем с рабочей частью в виде проволочной петли в форме полукруга, 15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15 х 0,3 мм; LLETZ; штекер 4 мм). Совместимый с высокочастотным электрохирургическим аппаратом ЭХВЧ-80 производства «Фотек»</t>
  </si>
  <si>
    <t>Монополярный электрод c прямым стержнем с рабочей частью в виде проволочной петли в форме полукруга, 10 х 0,3 мм</t>
  </si>
  <si>
    <t>Монополярный электрод c прямым стержнем с рабочей частью в виде проволочной петли в форме полукруга, 10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круга (размер 10 х 0,3 мм; удлиненный стержень; штекер 4 мм). Совместимый с высокочастотным электрохирургическим аппаратом ЭХВЧ-80 производства «Фотек»</t>
  </si>
  <si>
    <t>Монополярный электрод c прямым стержнем с рабочей частью в виде проволочной петли в форме полукруга, 25 х 0,3 мм</t>
  </si>
  <si>
    <t>Монополярный электрод c прямым стержнем с рабочей частью в виде проволочной петли в форме полукруга, 25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25 х 0,3 мм; LLETZ; штекер 4 мм). Совместимый с высокочастотным электрохирургическим аппаратом ЭХВЧ-80 производства «Фотек»</t>
  </si>
  <si>
    <t>Монополярный электрод c прямым стержнем с рабочей частью в виде проволочной петли в форме полукруга, 20 х 0,3 мм</t>
  </si>
  <si>
    <t>Монополярный электрод c прямым стержнем с рабочей частью в виде проволочной петли в форме полукруга, 20 х 0,3 мм. Высокочастотные электрохирургические инструменты по ШГИД.942416.001ТУ. Монополярные инструменты (электроды). Электрод c прямым стержнем, c рабочей частью в виде проволочной петли в форме полукруга (размер 20 х 0,3 мм; LLETZ; штекер 4 мм). Совместимый с высокочастотным электрохирургическим аппаратом ЭХВЧ-80 производства «Фотек»</t>
  </si>
  <si>
    <t>1-2 кв. 2026 г.</t>
  </si>
  <si>
    <t>1 квартал - 2 квартал 2026 г.</t>
  </si>
  <si>
    <t>Закуп ультразвукового микро-конвексного (внутриполостного) датчика 11-3H осуществляется для проведения внутриполостных ультразвуковых исследований при диагностике заболеваний в области акушерства, гинекологии и урологии. Датчик обеспечивает получение высокодетализированных изображений органов малого таза, что позволяет повысить точность диагностики и эффективность клинического обследования пациентов.</t>
  </si>
  <si>
    <t>Закуп монополярных электрохирургических инструментов (электродов) для аппарата ЭХВЧ-80-03 «ФОТЕК» осуществляется для проведения высокочастотных электрохирургических вмешательств, включая рассечение тканей, коагуляцию и гемостаз во время хирургических процедур. Использование данных инструментов обеспечивает точное воздействие на ткани, снижение кровопотери и повышение эффективности хирургических манипуляций при работе с электрохирургическим аппаратом.</t>
  </si>
  <si>
    <t>Перечень товаров, работ и услуг, приобретаемых в рамках проекта, реализуемого за счет бюджетных средств в форме грантового финансирования МНВО РК  «Оценка распространенности, экономического бремени и экономической эффективности стратегий скрининга хронической болезни почек в Казахстане (ИРН AP26197503)»</t>
  </si>
  <si>
    <t>Перечень товаров, работ, услуг на закуп, необходимых для выполнения научных исследований и научных работ, реализуемых за счет бюджетных средств в корпоративном Фонде «University Medical Center» на 2026 год</t>
  </si>
  <si>
    <t xml:space="preserve">                                                   </t>
  </si>
  <si>
    <t>Итого по AP26197503:</t>
  </si>
  <si>
    <t>Итого по BR24993023:</t>
  </si>
  <si>
    <t>Перечень товаров, работ и услуг, приобретаемых в рамках проекта, реализуемого за счет бюджетных средств в форме программно-целевого финансирования МНВО РК «Улучшение диагностики и терапии сердечно-сосудистых заболеваний в Казахстане путем внедрения коррекции метаболизма препаратами глюкагоноподобного пептида 1 (GLP-1)» (BR24993023)</t>
  </si>
  <si>
    <t xml:space="preserve">Итого по AP23490016: </t>
  </si>
  <si>
    <t>Итого AP26101153:</t>
  </si>
  <si>
    <t>Перечень товаров, работ и услуг, приобретаемых в рамках проекта, реализуемого за счет бюджетных средств в форме грантового финансирования МНВО РК «Исследование эффективности минигастрошунтирования для хирургического лечения сахарного диабета второго типа» (AP26102345)</t>
  </si>
  <si>
    <t>Итого по AP26102345:</t>
  </si>
  <si>
    <t>Итого по BR24992853:</t>
  </si>
  <si>
    <t>Всего:</t>
  </si>
  <si>
    <t>Гематоксиллин 
Майера.</t>
  </si>
  <si>
    <t>Кассеты гистологические белого цвета, 500 шт/уп.</t>
  </si>
  <si>
    <t>Ксилол гистологический, 
5 литров</t>
  </si>
  <si>
    <t>Реагент TintoDeparaffinator EDTA 20X</t>
  </si>
  <si>
    <t>Моющий раствор Immuno/DNA Washer 20X</t>
  </si>
  <si>
    <t>Реагент-система для иммуногистохимии Mouse/Rabbit PolyDetector Plus DAB HRP Brown</t>
  </si>
  <si>
    <t>Мастер-микс для генотипирования TaqMan™, 10 мл. (TaqMan Genotyping MasterMix 1x10ml 400 реакций)</t>
  </si>
  <si>
    <t xml:space="preserve">Набор реагентов для генотипирования методом ПЦР в реальном времени представляет собой оптимизированный мастер-микс (2×) для проведения анализа однонуклеотидных полиморфизмов (SNP) и вариаций числа копий (CNV) с использованием технологии праймер-зонд и детекцией конечной флуоресценции. Состав включает термостабильную ДНК-полимеразу с функцией горячего старта, обеспечивающую активацию в процессе амплификации и отсутствие активности при комнатной температуре, оптимизированные буферные компоненты для повышения специфичности, а также внутренний пассивный референсный краситель ROX для повышения точности измерений. Мастер-микс обеспечивает формирование четко разделённых кластеров и высокую точность аллельной дискриминации за счёт специфического связывания зондов с целевыми последовательностями. Подходит для генотипирования SNP, анализа ферментов метаболизма лекарственных средств, исследований ассоциации заболеваний, популяционной генетики, картирования сцепления, а также сельскохозяйственных и биомедицинских задач. Обеспечивает стабильность до и после ПЦР при комнатной температуре, что позволяет проводить высокопроизводительные эксперименты и длительные постановки реакций. Эффективен при работе со сложными матрицами, включая участки с высоким содержанием GC- или AT-пар.
Совместим с приборами для ПЦР в реальном времени, включая StepOnePlus Fast Real-Time PCR System, QuantStudio 3, QuantStudio 5, QuantStudio 6 Flex, QuantStudio 7 и QuantStudio 12K Flex. Предназначен для работы с геномной ДНК. Формат поставки - жидкий, объем 10 мл, концентрация 2×, метод детекции - гидролизный праймер-зонд, метод анализа - ПЦР в реальном времени (qPCR). 
</t>
  </si>
  <si>
    <t>упаковка</t>
  </si>
  <si>
    <t>2 квартал 2026 г.</t>
  </si>
  <si>
    <t>asanova.aruzhan@umc.org.kz</t>
  </si>
  <si>
    <t xml:space="preserve">Тип антител: поликлональное, против пептида YY (PYY);
Разведение: готовое к использованию, концентрация 1 мг/мл;
Изотип: IgG, кроличье;
Применение: иммуноцитохимия (ICC), иммуногистохимия (IHC-P), вестерн-блот (WB);
Реактивность:  крыса, мышь;
Форма выпуска: лиофилизированный порошок или раствор 100 мкг;
Условия хранения: при –20 °C;
Производитель: Thermo Fisher Scientific, США.
</t>
  </si>
  <si>
    <t>Гематоксилин Майера, 1000 мл. Готовый к использованию гистологический краситель, предназначенный для окрашивания ядер клеток в гистологических и цитологических препаратах. Он отличается низкой концентрацией гематеина, что предотвращает перекрашивание ядер.</t>
  </si>
  <si>
    <t xml:space="preserve">Изопреп,  
раствор для 
гистологической 
проводки , 10л. 
</t>
  </si>
  <si>
    <t>Специализированный раствор на основе изопропилового спирта (изопропанола), разработанный для обезвоживания (дегидратации) биологических тканей в гистологических лабораториях.</t>
  </si>
  <si>
    <t>Одноразовые лезвия, 50 шт./уп</t>
  </si>
  <si>
    <t xml:space="preserve">Микротомные лезвия представляют собой одноразовые расходные материалы, предназначенные для получения высококачественных срезов тканей в гистологии.
</t>
  </si>
  <si>
    <t xml:space="preserve">Кассеты гистологические,белого цвета, 250 шт/уп. Предназначены для проводки/исследования стандартного и операционного материала. Снабжены фрейм рамкой и двойной системой фиксации. Материал изготовления - полиоксиметиленполиацетат. Предназначены для исследования/проводки стандартного и операционного материала. Размер отверстий в кассете составляет 0,9 мм. Внутренние размеры не более 30 x 25 x 5 мм. Внешние размеры не более 40 x 28 x 6 мм. Не менее 1 поля для маркировки. Устойчивы к одноатомным и многоатомным спиртам, сильным и слабым кислотам, ксилолу, толуолу, фенолу, бензолу, ацетону, хлороформу и другим химическим реактивам. Имеет поле для записи не более 45°С.  </t>
  </si>
  <si>
    <t>Гистологический ксилол (орто-ксилол ЧДА) в фасовке 5 литров представляет собой высокочистый реагент, специально подготовленный для лабораторных исследований. 
Техническая спецификация (основные показатели)
На основе данных производителя для лабораторных нужд:
Чистота: Квалификация ЧДА (чистый для анализа), что гарантирует отсутствие примесей, способных исказить результаты микроскопии.
Состав: Смесь изомеров ксилола и этилбензола.
Внешний вид: Прозрачная бесцветная жидкость без взвешенных частиц с характерным запахом.
Плотность: Примерно 0,86–0,88 г/см³ при 20°C.
Массовая доля основного вещества: Не менее 98,5% (типично для гистологических марок).
Содержание воды: Не более 0,05%.</t>
  </si>
  <si>
    <t>Раствор для разведения антител на основе трис-буфера в состав входит протеиновый стабилизатор, в готовом разведении, объем не менее 500 мл</t>
  </si>
  <si>
    <t>Предметные стекла c силанизированным покрытием, готовые к работе. Нанесенная разметка для ориентации среза на стекле, должна позволять выбирать объем наносимого реагента не менее 100 мкл, не более 150 мкл. В упаковке не менее 1440 шт.</t>
  </si>
  <si>
    <t>Deparaffinator EDTA 20X предназначен для удаления парафина с залитых парафином тканей, гидратации и тепловой обработки тканей с целью извлечения эпитопа антигена или нуклеиновой кислоты.</t>
  </si>
  <si>
    <t>Immuno/DNA Washer 10X, 1 Lt во флаконах по 1000 мл рассчитанных на 200 тестов концентрированный промывочный буфер, используемый для иммуногистохимии и процедур гибридизации in situ.</t>
  </si>
  <si>
    <t xml:space="preserve"> цена за ед-цу, тенге</t>
  </si>
  <si>
    <t xml:space="preserve"> общая сумма, тенге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</si>
</sst>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3" x14ac:knownFonts="1">
    <font>
      <sz val="11"/>
      <color theme="1"/>
      <name val="Calibri"/>
      <family val="2"/>
      <scheme val="minor"/>
    </font>
    <font>
      <sz val="11"/>
      <color theme="1"/>
      <name val="Calibri"/>
      <family val="2"/>
      <charset val="204"/>
      <scheme val="minor"/>
    </font>
    <font>
      <sz val="11"/>
      <color theme="1"/>
      <name val="Calibri"/>
      <family val="2"/>
      <scheme val="minor"/>
    </font>
    <font>
      <b/>
      <sz val="12"/>
      <name val="Times New Roman"/>
      <family val="1"/>
      <charset val="204"/>
    </font>
    <font>
      <sz val="10"/>
      <name val="Arial Cyr"/>
      <charset val="204"/>
    </font>
    <font>
      <sz val="12"/>
      <name val="Times New Roman"/>
      <family val="1"/>
      <charset val="204"/>
    </font>
    <font>
      <sz val="10"/>
      <name val="Arial"/>
      <family val="2"/>
      <charset val="204"/>
    </font>
    <font>
      <u/>
      <sz val="11"/>
      <color theme="10"/>
      <name val="Calibri"/>
      <family val="2"/>
      <scheme val="minor"/>
    </font>
    <font>
      <sz val="12"/>
      <color theme="1"/>
      <name val="Times New Roman"/>
      <family val="1"/>
      <charset val="204"/>
    </font>
    <font>
      <u/>
      <sz val="12"/>
      <color theme="10"/>
      <name val="Times New Roman"/>
      <family val="1"/>
      <charset val="204"/>
    </font>
    <font>
      <sz val="12"/>
      <color theme="1"/>
      <name val="Calibri"/>
      <family val="2"/>
      <scheme val="minor"/>
    </font>
    <font>
      <u/>
      <sz val="12"/>
      <color theme="10"/>
      <name val="Calibri"/>
      <family val="2"/>
      <scheme val="minor"/>
    </font>
    <font>
      <b/>
      <sz val="13"/>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164" fontId="2" fillId="0" borderId="0" applyFont="0" applyFill="0" applyBorder="0" applyAlignment="0" applyProtection="0"/>
    <xf numFmtId="0" fontId="2" fillId="0" borderId="0"/>
    <xf numFmtId="0" fontId="4" fillId="0" borderId="0"/>
    <xf numFmtId="0" fontId="1" fillId="0" borderId="0"/>
    <xf numFmtId="0" fontId="6" fillId="0" borderId="0"/>
    <xf numFmtId="0" fontId="1" fillId="0" borderId="0"/>
    <xf numFmtId="0" fontId="1" fillId="0" borderId="0"/>
    <xf numFmtId="0" fontId="1" fillId="0" borderId="0"/>
    <xf numFmtId="0" fontId="2" fillId="0" borderId="0"/>
    <xf numFmtId="0" fontId="7" fillId="0" borderId="0" applyNumberFormat="0" applyFill="0" applyBorder="0" applyAlignment="0" applyProtection="0"/>
    <xf numFmtId="164" fontId="2" fillId="0" borderId="0" applyFont="0" applyFill="0" applyBorder="0" applyAlignment="0" applyProtection="0"/>
  </cellStyleXfs>
  <cellXfs count="24">
    <xf numFmtId="0" fontId="0" fillId="0" borderId="0" xfId="0"/>
    <xf numFmtId="0" fontId="7" fillId="0" borderId="1" xfId="10" applyFill="1" applyBorder="1" applyAlignment="1">
      <alignment horizontal="center" vertical="center" wrapText="1"/>
    </xf>
    <xf numFmtId="0" fontId="11" fillId="0" borderId="1" xfId="10" applyFont="1" applyFill="1" applyBorder="1" applyAlignment="1">
      <alignment horizontal="center" vertical="center" wrapText="1"/>
    </xf>
    <xf numFmtId="0" fontId="9" fillId="0" borderId="1" xfId="10" applyFont="1" applyFill="1" applyBorder="1" applyAlignment="1">
      <alignment horizontal="center" vertical="center" wrapText="1"/>
    </xf>
    <xf numFmtId="0" fontId="10" fillId="0" borderId="0" xfId="0" applyFont="1" applyFill="1" applyAlignment="1">
      <alignment wrapText="1"/>
    </xf>
    <xf numFmtId="0" fontId="8" fillId="0" borderId="0" xfId="0" applyFont="1" applyFill="1" applyAlignment="1">
      <alignment horizontal="left" vertical="top" wrapText="1"/>
    </xf>
    <xf numFmtId="0" fontId="0" fillId="0" borderId="0" xfId="0" applyFill="1"/>
    <xf numFmtId="0" fontId="12" fillId="0" borderId="0" xfId="0" applyFont="1" applyFill="1" applyAlignment="1">
      <alignment horizontal="center" vertical="center" wrapText="1"/>
    </xf>
    <xf numFmtId="0" fontId="8" fillId="0" borderId="0" xfId="0" applyFont="1" applyFill="1" applyAlignment="1">
      <alignment horizontal="left" vertical="top" wrapText="1"/>
    </xf>
    <xf numFmtId="164" fontId="3" fillId="0" borderId="1" xfId="1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2" applyFont="1" applyFill="1" applyBorder="1" applyAlignment="1">
      <alignment vertical="center" wrapText="1"/>
    </xf>
    <xf numFmtId="0" fontId="5" fillId="0" borderId="1" xfId="2" applyFont="1" applyFill="1" applyBorder="1" applyAlignment="1">
      <alignment horizontal="left" vertical="center" wrapText="1"/>
    </xf>
    <xf numFmtId="0" fontId="5" fillId="0" borderId="1" xfId="2"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cellXfs>
  <cellStyles count="12">
    <cellStyle name="Normal 2 4 3 2" xfId="8" xr:uid="{00000000-0005-0000-0000-000000000000}"/>
    <cellStyle name="Normal 2 4 3 2 7" xfId="4" xr:uid="{00000000-0005-0000-0000-000001000000}"/>
    <cellStyle name="Normal 2 4 3 2 7 2" xfId="6" xr:uid="{00000000-0005-0000-0000-000002000000}"/>
    <cellStyle name="Normal 2 4 3 2 7 2 2" xfId="7" xr:uid="{00000000-0005-0000-0000-000003000000}"/>
    <cellStyle name="Гиперссылка" xfId="10" builtinId="8"/>
    <cellStyle name="Обычный" xfId="0" builtinId="0"/>
    <cellStyle name="Обычный 2" xfId="3" xr:uid="{00000000-0005-0000-0000-000006000000}"/>
    <cellStyle name="Обычный 2 2 3" xfId="9" xr:uid="{00000000-0005-0000-0000-000007000000}"/>
    <cellStyle name="Обычный 2 3 2" xfId="5" xr:uid="{00000000-0005-0000-0000-000008000000}"/>
    <cellStyle name="Обычный 24" xfId="2" xr:uid="{00000000-0005-0000-0000-000009000000}"/>
    <cellStyle name="Финансовый" xfId="11" builtinId="3"/>
    <cellStyle name="Финансовый 2" xfId="1" xr:uid="{00000000-0005-0000-0000-00000C000000}"/>
  </cellStyles>
  <dxfs count="0"/>
  <tableStyles count="0" defaultTableStyle="TableStyleMedium2" defaultPivotStyle="PivotStyleMedium9"/>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asanova.aruzhan@umc.org.kz" TargetMode="External"/><Relationship Id="rId18" Type="http://schemas.openxmlformats.org/officeDocument/2006/relationships/hyperlink" Target="mailto:a.sovetkhan@umc.org.kz" TargetMode="External"/><Relationship Id="rId26" Type="http://schemas.openxmlformats.org/officeDocument/2006/relationships/hyperlink" Target="mailto:s.khamitov@umc.org.kz" TargetMode="External"/><Relationship Id="rId39" Type="http://schemas.openxmlformats.org/officeDocument/2006/relationships/hyperlink" Target="mailto:zh.shaktybek@umc.org.kz" TargetMode="External"/><Relationship Id="rId21" Type="http://schemas.openxmlformats.org/officeDocument/2006/relationships/hyperlink" Target="mailto:a.sovetkhan@umc.org.kz" TargetMode="External"/><Relationship Id="rId34" Type="http://schemas.openxmlformats.org/officeDocument/2006/relationships/hyperlink" Target="mailto:zh.shaktybek@umc.org.kz" TargetMode="External"/><Relationship Id="rId42" Type="http://schemas.openxmlformats.org/officeDocument/2006/relationships/hyperlink" Target="mailto:zh.shaktybek@umc.org.kz" TargetMode="External"/><Relationship Id="rId7" Type="http://schemas.openxmlformats.org/officeDocument/2006/relationships/hyperlink" Target="mailto:zh.shaktybek@umc.org.kz" TargetMode="External"/><Relationship Id="rId2" Type="http://schemas.openxmlformats.org/officeDocument/2006/relationships/hyperlink" Target="mailto:zh.shaktybek@umc.org.kz" TargetMode="External"/><Relationship Id="rId16" Type="http://schemas.openxmlformats.org/officeDocument/2006/relationships/hyperlink" Target="mailto:a.sovetkhan@umc.org.kz" TargetMode="External"/><Relationship Id="rId29" Type="http://schemas.openxmlformats.org/officeDocument/2006/relationships/hyperlink" Target="mailto:s.khamitov@umc.org.kz" TargetMode="External"/><Relationship Id="rId1" Type="http://schemas.openxmlformats.org/officeDocument/2006/relationships/hyperlink" Target="mailto:zh.shaktybek@umc.org.kz" TargetMode="External"/><Relationship Id="rId6" Type="http://schemas.openxmlformats.org/officeDocument/2006/relationships/hyperlink" Target="mailto:zh.shaktybek@umc.org.kz" TargetMode="External"/><Relationship Id="rId11" Type="http://schemas.openxmlformats.org/officeDocument/2006/relationships/hyperlink" Target="mailto:zh.shaktybek@umc.org.kz" TargetMode="External"/><Relationship Id="rId24" Type="http://schemas.openxmlformats.org/officeDocument/2006/relationships/hyperlink" Target="mailto:a.sovetkhan@umc.org.kz" TargetMode="External"/><Relationship Id="rId32" Type="http://schemas.openxmlformats.org/officeDocument/2006/relationships/hyperlink" Target="mailto:s.khamitov@umc.org.kz" TargetMode="External"/><Relationship Id="rId37" Type="http://schemas.openxmlformats.org/officeDocument/2006/relationships/hyperlink" Target="mailto:zh.shaktybek@umc.org.kz" TargetMode="External"/><Relationship Id="rId40" Type="http://schemas.openxmlformats.org/officeDocument/2006/relationships/hyperlink" Target="mailto:zh.shaktybek@umc.org.kz" TargetMode="External"/><Relationship Id="rId45" Type="http://schemas.openxmlformats.org/officeDocument/2006/relationships/printerSettings" Target="../printerSettings/printerSettings1.bin"/><Relationship Id="rId5" Type="http://schemas.openxmlformats.org/officeDocument/2006/relationships/hyperlink" Target="mailto:zh.shaktybek@umc.org.kz" TargetMode="External"/><Relationship Id="rId15" Type="http://schemas.openxmlformats.org/officeDocument/2006/relationships/hyperlink" Target="mailto:a.sovetkhan@umc.org.kz" TargetMode="External"/><Relationship Id="rId23" Type="http://schemas.openxmlformats.org/officeDocument/2006/relationships/hyperlink" Target="mailto:a.sovetkhan@umc.org.kz" TargetMode="External"/><Relationship Id="rId28" Type="http://schemas.openxmlformats.org/officeDocument/2006/relationships/hyperlink" Target="mailto:s.khamitov@umc.org.kz" TargetMode="External"/><Relationship Id="rId36" Type="http://schemas.openxmlformats.org/officeDocument/2006/relationships/hyperlink" Target="mailto:zh.shaktybek@umc.org.kz" TargetMode="External"/><Relationship Id="rId10" Type="http://schemas.openxmlformats.org/officeDocument/2006/relationships/hyperlink" Target="mailto:zh.shaktybek@umc.org.kz" TargetMode="External"/><Relationship Id="rId19" Type="http://schemas.openxmlformats.org/officeDocument/2006/relationships/hyperlink" Target="mailto:a.sovetkhan@umc.org.kz" TargetMode="External"/><Relationship Id="rId31" Type="http://schemas.openxmlformats.org/officeDocument/2006/relationships/hyperlink" Target="mailto:s.khamitov@umc.org.kz" TargetMode="External"/><Relationship Id="rId44" Type="http://schemas.openxmlformats.org/officeDocument/2006/relationships/hyperlink" Target="mailto:zh.shaktybek@umc.org.kz" TargetMode="External"/><Relationship Id="rId4" Type="http://schemas.openxmlformats.org/officeDocument/2006/relationships/hyperlink" Target="mailto:zh.shaktybek@umc.org.kz" TargetMode="External"/><Relationship Id="rId9" Type="http://schemas.openxmlformats.org/officeDocument/2006/relationships/hyperlink" Target="mailto:zh.shaktybek@umc.org.kz" TargetMode="External"/><Relationship Id="rId14" Type="http://schemas.openxmlformats.org/officeDocument/2006/relationships/hyperlink" Target="mailto:asanova.aruzhan@umc.org.kz" TargetMode="External"/><Relationship Id="rId22" Type="http://schemas.openxmlformats.org/officeDocument/2006/relationships/hyperlink" Target="mailto:a.sovetkhan@umc.org.kz" TargetMode="External"/><Relationship Id="rId27" Type="http://schemas.openxmlformats.org/officeDocument/2006/relationships/hyperlink" Target="mailto:s.khamitov@umc.org.kz" TargetMode="External"/><Relationship Id="rId30" Type="http://schemas.openxmlformats.org/officeDocument/2006/relationships/hyperlink" Target="mailto:s.khamitov@umc.org.kz" TargetMode="External"/><Relationship Id="rId35" Type="http://schemas.openxmlformats.org/officeDocument/2006/relationships/hyperlink" Target="mailto:zh.shaktybek@umc.org.kz" TargetMode="External"/><Relationship Id="rId43" Type="http://schemas.openxmlformats.org/officeDocument/2006/relationships/hyperlink" Target="mailto:zh.shaktybek@umc.org.kz" TargetMode="External"/><Relationship Id="rId8" Type="http://schemas.openxmlformats.org/officeDocument/2006/relationships/hyperlink" Target="mailto:zh.shaktybek@umc.org.kz" TargetMode="External"/><Relationship Id="rId3" Type="http://schemas.openxmlformats.org/officeDocument/2006/relationships/hyperlink" Target="mailto:zh.shaktybek@umc.org.kz" TargetMode="External"/><Relationship Id="rId12" Type="http://schemas.openxmlformats.org/officeDocument/2006/relationships/hyperlink" Target="mailto:s.khamitov@umc.org.kz" TargetMode="External"/><Relationship Id="rId17" Type="http://schemas.openxmlformats.org/officeDocument/2006/relationships/hyperlink" Target="mailto:a.sovetkhan@umc.org.kz" TargetMode="External"/><Relationship Id="rId25" Type="http://schemas.openxmlformats.org/officeDocument/2006/relationships/hyperlink" Target="mailto:s.khamitov@umc.org.kz" TargetMode="External"/><Relationship Id="rId33" Type="http://schemas.openxmlformats.org/officeDocument/2006/relationships/hyperlink" Target="mailto:s.khamitov@umc.org.kz" TargetMode="External"/><Relationship Id="rId38" Type="http://schemas.openxmlformats.org/officeDocument/2006/relationships/hyperlink" Target="mailto:zh.shaktybek@umc.org.kz" TargetMode="External"/><Relationship Id="rId20" Type="http://schemas.openxmlformats.org/officeDocument/2006/relationships/hyperlink" Target="mailto:a.sovetkhan@umc.org.kz" TargetMode="External"/><Relationship Id="rId41" Type="http://schemas.openxmlformats.org/officeDocument/2006/relationships/hyperlink" Target="mailto:zh.shaktybek@umc.org.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1"/>
  <sheetViews>
    <sheetView tabSelected="1" view="pageBreakPreview" zoomScale="60" zoomScaleNormal="80" workbookViewId="0">
      <pane ySplit="4" topLeftCell="A11" activePane="bottomLeft" state="frozen"/>
      <selection pane="bottomLeft" activeCell="B13" sqref="B13"/>
    </sheetView>
  </sheetViews>
  <sheetFormatPr defaultRowHeight="15" x14ac:dyDescent="0.25"/>
  <cols>
    <col min="1" max="1" width="8.28515625" style="6" customWidth="1"/>
    <col min="2" max="2" width="29.7109375" style="6" customWidth="1"/>
    <col min="3" max="3" width="39.42578125" style="6" customWidth="1"/>
    <col min="4" max="4" width="24" style="6" hidden="1" customWidth="1"/>
    <col min="5" max="5" width="17.85546875" style="6" customWidth="1"/>
    <col min="6" max="6" width="12" style="6" customWidth="1"/>
    <col min="7" max="7" width="16.7109375" style="6" customWidth="1"/>
    <col min="8" max="8" width="18.140625" style="6" customWidth="1"/>
    <col min="9" max="9" width="11.5703125" style="6" customWidth="1"/>
    <col min="10" max="10" width="20.7109375" style="6" customWidth="1"/>
    <col min="11" max="11" width="13" style="6" customWidth="1"/>
    <col min="12" max="12" width="27.140625" style="6" customWidth="1"/>
    <col min="13" max="13" width="19.28515625" style="6" customWidth="1"/>
    <col min="14" max="14" width="22.7109375" style="6" customWidth="1"/>
    <col min="15" max="16384" width="9.140625" style="6"/>
  </cols>
  <sheetData>
    <row r="1" spans="1:14" ht="15.75" x14ac:dyDescent="0.25">
      <c r="A1" s="4"/>
      <c r="B1" s="4"/>
      <c r="C1" s="4"/>
      <c r="D1" s="4"/>
      <c r="E1" s="4"/>
      <c r="F1" s="4"/>
      <c r="G1" s="4"/>
      <c r="H1" s="4"/>
      <c r="I1" s="4"/>
      <c r="J1" s="4"/>
      <c r="K1" s="4"/>
      <c r="L1" s="4"/>
      <c r="M1" s="5" t="s">
        <v>171</v>
      </c>
      <c r="N1" s="5"/>
    </row>
    <row r="2" spans="1:14" ht="23.25" customHeight="1" x14ac:dyDescent="0.25">
      <c r="A2" s="7" t="s">
        <v>170</v>
      </c>
      <c r="B2" s="7"/>
      <c r="C2" s="7"/>
      <c r="D2" s="7"/>
      <c r="E2" s="7"/>
      <c r="F2" s="7"/>
      <c r="G2" s="7"/>
      <c r="H2" s="7"/>
      <c r="I2" s="7"/>
      <c r="J2" s="7"/>
      <c r="K2" s="7"/>
      <c r="L2" s="7"/>
      <c r="M2" s="7"/>
      <c r="N2" s="7"/>
    </row>
    <row r="3" spans="1:14" ht="15.75" x14ac:dyDescent="0.25">
      <c r="A3" s="4"/>
      <c r="B3" s="4"/>
      <c r="C3" s="4"/>
      <c r="D3" s="4"/>
      <c r="E3" s="4"/>
      <c r="F3" s="4"/>
      <c r="G3" s="4"/>
      <c r="H3" s="4"/>
      <c r="I3" s="4"/>
      <c r="J3" s="4"/>
      <c r="K3" s="4"/>
      <c r="L3" s="4"/>
      <c r="M3" s="8"/>
      <c r="N3" s="8"/>
    </row>
    <row r="4" spans="1:14" ht="110.25" x14ac:dyDescent="0.25">
      <c r="A4" s="9" t="s">
        <v>4</v>
      </c>
      <c r="B4" s="9" t="s">
        <v>5</v>
      </c>
      <c r="C4" s="9" t="s">
        <v>6</v>
      </c>
      <c r="D4" s="9" t="s">
        <v>7</v>
      </c>
      <c r="E4" s="9" t="s">
        <v>0</v>
      </c>
      <c r="F4" s="9" t="s">
        <v>1</v>
      </c>
      <c r="G4" s="9" t="s">
        <v>204</v>
      </c>
      <c r="H4" s="9" t="s">
        <v>205</v>
      </c>
      <c r="I4" s="9" t="s">
        <v>8</v>
      </c>
      <c r="J4" s="9" t="s">
        <v>2</v>
      </c>
      <c r="K4" s="9" t="s">
        <v>9</v>
      </c>
      <c r="L4" s="9" t="s">
        <v>10</v>
      </c>
      <c r="M4" s="9" t="s">
        <v>11</v>
      </c>
      <c r="N4" s="9" t="s">
        <v>24</v>
      </c>
    </row>
    <row r="5" spans="1:14" ht="48.75" customHeight="1" x14ac:dyDescent="0.25">
      <c r="A5" s="23" t="s">
        <v>169</v>
      </c>
      <c r="B5" s="23"/>
      <c r="C5" s="23"/>
      <c r="D5" s="23"/>
      <c r="E5" s="23"/>
      <c r="F5" s="23"/>
      <c r="G5" s="23"/>
      <c r="H5" s="23"/>
      <c r="I5" s="23"/>
      <c r="J5" s="23"/>
      <c r="K5" s="23"/>
      <c r="L5" s="23"/>
      <c r="M5" s="23"/>
      <c r="N5" s="23"/>
    </row>
    <row r="6" spans="1:14" ht="252" x14ac:dyDescent="0.25">
      <c r="A6" s="10">
        <v>1</v>
      </c>
      <c r="B6" s="11" t="s">
        <v>12</v>
      </c>
      <c r="C6" s="12" t="s">
        <v>13</v>
      </c>
      <c r="D6" s="11" t="s">
        <v>14</v>
      </c>
      <c r="E6" s="13" t="s">
        <v>15</v>
      </c>
      <c r="F6" s="14">
        <v>7</v>
      </c>
      <c r="G6" s="15">
        <v>345000</v>
      </c>
      <c r="H6" s="14">
        <f>F6*G6</f>
        <v>2415000</v>
      </c>
      <c r="I6" s="14" t="s">
        <v>96</v>
      </c>
      <c r="J6" s="13" t="s">
        <v>16</v>
      </c>
      <c r="K6" s="1" t="s">
        <v>17</v>
      </c>
      <c r="L6" s="13" t="s">
        <v>19</v>
      </c>
      <c r="M6" s="13" t="s">
        <v>19</v>
      </c>
      <c r="N6" s="14" t="s">
        <v>96</v>
      </c>
    </row>
    <row r="7" spans="1:14" ht="189" x14ac:dyDescent="0.25">
      <c r="A7" s="16">
        <v>2</v>
      </c>
      <c r="B7" s="11" t="s">
        <v>20</v>
      </c>
      <c r="C7" s="12" t="s">
        <v>21</v>
      </c>
      <c r="D7" s="11" t="s">
        <v>14</v>
      </c>
      <c r="E7" s="13" t="s">
        <v>81</v>
      </c>
      <c r="F7" s="14">
        <v>9</v>
      </c>
      <c r="G7" s="15">
        <v>180000</v>
      </c>
      <c r="H7" s="14">
        <f t="shared" ref="H7:H16" si="0">F7*G7</f>
        <v>1620000</v>
      </c>
      <c r="I7" s="14" t="s">
        <v>96</v>
      </c>
      <c r="J7" s="13" t="s">
        <v>16</v>
      </c>
      <c r="K7" s="2" t="s">
        <v>17</v>
      </c>
      <c r="L7" s="13" t="s">
        <v>19</v>
      </c>
      <c r="M7" s="13" t="s">
        <v>19</v>
      </c>
      <c r="N7" s="14" t="s">
        <v>96</v>
      </c>
    </row>
    <row r="8" spans="1:14" ht="157.5" x14ac:dyDescent="0.25">
      <c r="A8" s="10">
        <v>3</v>
      </c>
      <c r="B8" s="11" t="s">
        <v>97</v>
      </c>
      <c r="C8" s="12" t="s">
        <v>22</v>
      </c>
      <c r="D8" s="11" t="s">
        <v>23</v>
      </c>
      <c r="E8" s="13" t="s">
        <v>15</v>
      </c>
      <c r="F8" s="14">
        <v>2000</v>
      </c>
      <c r="G8" s="15">
        <v>151</v>
      </c>
      <c r="H8" s="14">
        <f t="shared" si="0"/>
        <v>302000</v>
      </c>
      <c r="I8" s="14" t="s">
        <v>80</v>
      </c>
      <c r="J8" s="13" t="s">
        <v>16</v>
      </c>
      <c r="K8" s="3" t="s">
        <v>17</v>
      </c>
      <c r="L8" s="13" t="s">
        <v>19</v>
      </c>
      <c r="M8" s="13" t="s">
        <v>19</v>
      </c>
      <c r="N8" s="14" t="s">
        <v>80</v>
      </c>
    </row>
    <row r="9" spans="1:14" ht="330.75" x14ac:dyDescent="0.25">
      <c r="A9" s="16">
        <v>4</v>
      </c>
      <c r="B9" s="11" t="s">
        <v>93</v>
      </c>
      <c r="C9" s="12" t="s">
        <v>136</v>
      </c>
      <c r="D9" s="11" t="s">
        <v>99</v>
      </c>
      <c r="E9" s="13" t="s">
        <v>3</v>
      </c>
      <c r="F9" s="14">
        <v>1</v>
      </c>
      <c r="G9" s="15">
        <v>2670000</v>
      </c>
      <c r="H9" s="14">
        <f t="shared" si="0"/>
        <v>2670000</v>
      </c>
      <c r="I9" s="14" t="s">
        <v>96</v>
      </c>
      <c r="J9" s="13" t="s">
        <v>16</v>
      </c>
      <c r="K9" s="3" t="s">
        <v>17</v>
      </c>
      <c r="L9" s="13" t="s">
        <v>19</v>
      </c>
      <c r="M9" s="13" t="s">
        <v>19</v>
      </c>
      <c r="N9" s="14" t="s">
        <v>96</v>
      </c>
    </row>
    <row r="10" spans="1:14" ht="378" x14ac:dyDescent="0.25">
      <c r="A10" s="10">
        <v>5</v>
      </c>
      <c r="B10" s="11" t="s">
        <v>94</v>
      </c>
      <c r="C10" s="12" t="s">
        <v>137</v>
      </c>
      <c r="D10" s="11" t="s">
        <v>100</v>
      </c>
      <c r="E10" s="13" t="s">
        <v>3</v>
      </c>
      <c r="F10" s="14">
        <v>1</v>
      </c>
      <c r="G10" s="15">
        <v>4597500</v>
      </c>
      <c r="H10" s="14">
        <f t="shared" si="0"/>
        <v>4597500</v>
      </c>
      <c r="I10" s="14" t="s">
        <v>96</v>
      </c>
      <c r="J10" s="13" t="s">
        <v>84</v>
      </c>
      <c r="K10" s="3" t="s">
        <v>17</v>
      </c>
      <c r="L10" s="13" t="s">
        <v>19</v>
      </c>
      <c r="M10" s="13" t="s">
        <v>19</v>
      </c>
      <c r="N10" s="14" t="s">
        <v>96</v>
      </c>
    </row>
    <row r="11" spans="1:14" ht="378" x14ac:dyDescent="0.25">
      <c r="A11" s="16">
        <v>6</v>
      </c>
      <c r="B11" s="11" t="s">
        <v>95</v>
      </c>
      <c r="C11" s="12" t="s">
        <v>138</v>
      </c>
      <c r="D11" s="11" t="s">
        <v>101</v>
      </c>
      <c r="E11" s="13" t="s">
        <v>3</v>
      </c>
      <c r="F11" s="14">
        <v>1</v>
      </c>
      <c r="G11" s="15">
        <v>2895000</v>
      </c>
      <c r="H11" s="14">
        <f t="shared" si="0"/>
        <v>2895000</v>
      </c>
      <c r="I11" s="14" t="s">
        <v>96</v>
      </c>
      <c r="J11" s="13" t="s">
        <v>84</v>
      </c>
      <c r="K11" s="2" t="s">
        <v>17</v>
      </c>
      <c r="L11" s="13" t="s">
        <v>19</v>
      </c>
      <c r="M11" s="13" t="s">
        <v>19</v>
      </c>
      <c r="N11" s="14" t="s">
        <v>96</v>
      </c>
    </row>
    <row r="12" spans="1:14" ht="47.25" x14ac:dyDescent="0.25">
      <c r="A12" s="10">
        <v>7</v>
      </c>
      <c r="B12" s="11" t="s">
        <v>88</v>
      </c>
      <c r="C12" s="12" t="s">
        <v>88</v>
      </c>
      <c r="D12" s="11" t="s">
        <v>92</v>
      </c>
      <c r="E12" s="13" t="s">
        <v>81</v>
      </c>
      <c r="F12" s="14">
        <v>30</v>
      </c>
      <c r="G12" s="15">
        <v>18928</v>
      </c>
      <c r="H12" s="14">
        <f t="shared" si="0"/>
        <v>567840</v>
      </c>
      <c r="I12" s="14" t="s">
        <v>80</v>
      </c>
      <c r="J12" s="13" t="s">
        <v>16</v>
      </c>
      <c r="K12" s="2" t="s">
        <v>17</v>
      </c>
      <c r="L12" s="13" t="s">
        <v>19</v>
      </c>
      <c r="M12" s="13" t="s">
        <v>19</v>
      </c>
      <c r="N12" s="14" t="s">
        <v>80</v>
      </c>
    </row>
    <row r="13" spans="1:14" ht="47.25" x14ac:dyDescent="0.25">
      <c r="A13" s="16">
        <v>8</v>
      </c>
      <c r="B13" s="11" t="s">
        <v>89</v>
      </c>
      <c r="C13" s="12" t="s">
        <v>89</v>
      </c>
      <c r="D13" s="11" t="s">
        <v>92</v>
      </c>
      <c r="E13" s="13" t="s">
        <v>81</v>
      </c>
      <c r="F13" s="14">
        <v>30</v>
      </c>
      <c r="G13" s="15">
        <v>10833</v>
      </c>
      <c r="H13" s="14">
        <f t="shared" si="0"/>
        <v>324990</v>
      </c>
      <c r="I13" s="14" t="s">
        <v>80</v>
      </c>
      <c r="J13" s="13" t="s">
        <v>16</v>
      </c>
      <c r="K13" s="2" t="s">
        <v>17</v>
      </c>
      <c r="L13" s="13" t="s">
        <v>19</v>
      </c>
      <c r="M13" s="13" t="s">
        <v>19</v>
      </c>
      <c r="N13" s="14" t="s">
        <v>80</v>
      </c>
    </row>
    <row r="14" spans="1:14" ht="47.25" x14ac:dyDescent="0.25">
      <c r="A14" s="10">
        <v>9</v>
      </c>
      <c r="B14" s="11" t="s">
        <v>90</v>
      </c>
      <c r="C14" s="12" t="s">
        <v>90</v>
      </c>
      <c r="D14" s="11" t="s">
        <v>92</v>
      </c>
      <c r="E14" s="13" t="s">
        <v>81</v>
      </c>
      <c r="F14" s="14">
        <v>40</v>
      </c>
      <c r="G14" s="15">
        <v>3500</v>
      </c>
      <c r="H14" s="14">
        <f t="shared" si="0"/>
        <v>140000</v>
      </c>
      <c r="I14" s="14" t="s">
        <v>80</v>
      </c>
      <c r="J14" s="13" t="s">
        <v>16</v>
      </c>
      <c r="K14" s="2" t="s">
        <v>17</v>
      </c>
      <c r="L14" s="13" t="s">
        <v>19</v>
      </c>
      <c r="M14" s="13" t="s">
        <v>19</v>
      </c>
      <c r="N14" s="14" t="s">
        <v>80</v>
      </c>
    </row>
    <row r="15" spans="1:14" ht="47.25" x14ac:dyDescent="0.25">
      <c r="A15" s="16">
        <v>10</v>
      </c>
      <c r="B15" s="11" t="s">
        <v>98</v>
      </c>
      <c r="C15" s="12" t="s">
        <v>98</v>
      </c>
      <c r="D15" s="11" t="s">
        <v>92</v>
      </c>
      <c r="E15" s="13" t="s">
        <v>81</v>
      </c>
      <c r="F15" s="14">
        <v>20</v>
      </c>
      <c r="G15" s="15">
        <v>3500</v>
      </c>
      <c r="H15" s="14">
        <f t="shared" si="0"/>
        <v>70000</v>
      </c>
      <c r="I15" s="14" t="s">
        <v>80</v>
      </c>
      <c r="J15" s="13" t="s">
        <v>16</v>
      </c>
      <c r="K15" s="2" t="s">
        <v>17</v>
      </c>
      <c r="L15" s="13" t="s">
        <v>19</v>
      </c>
      <c r="M15" s="13" t="s">
        <v>19</v>
      </c>
      <c r="N15" s="14" t="s">
        <v>80</v>
      </c>
    </row>
    <row r="16" spans="1:14" ht="47.25" x14ac:dyDescent="0.25">
      <c r="A16" s="10">
        <v>11</v>
      </c>
      <c r="B16" s="11" t="s">
        <v>91</v>
      </c>
      <c r="C16" s="12" t="s">
        <v>91</v>
      </c>
      <c r="D16" s="11" t="s">
        <v>92</v>
      </c>
      <c r="E16" s="13" t="s">
        <v>81</v>
      </c>
      <c r="F16" s="14">
        <v>10</v>
      </c>
      <c r="G16" s="15">
        <v>3500</v>
      </c>
      <c r="H16" s="14">
        <f t="shared" si="0"/>
        <v>35000</v>
      </c>
      <c r="I16" s="14" t="s">
        <v>80</v>
      </c>
      <c r="J16" s="13" t="s">
        <v>16</v>
      </c>
      <c r="K16" s="2" t="s">
        <v>17</v>
      </c>
      <c r="L16" s="13" t="s">
        <v>19</v>
      </c>
      <c r="M16" s="13" t="s">
        <v>19</v>
      </c>
      <c r="N16" s="14" t="s">
        <v>80</v>
      </c>
    </row>
    <row r="17" spans="1:14" ht="15.75" x14ac:dyDescent="0.25">
      <c r="A17" s="17"/>
      <c r="B17" s="18" t="s">
        <v>172</v>
      </c>
      <c r="C17" s="19"/>
      <c r="D17" s="19"/>
      <c r="E17" s="19"/>
      <c r="F17" s="19"/>
      <c r="G17" s="20"/>
      <c r="H17" s="21">
        <f>SUM(H6:H16)</f>
        <v>15637330</v>
      </c>
      <c r="I17" s="20"/>
      <c r="J17" s="22"/>
      <c r="K17" s="22"/>
      <c r="L17" s="22"/>
      <c r="M17" s="22"/>
      <c r="N17" s="22"/>
    </row>
    <row r="18" spans="1:14" ht="63.75" customHeight="1" x14ac:dyDescent="0.25">
      <c r="A18" s="23" t="s">
        <v>174</v>
      </c>
      <c r="B18" s="23"/>
      <c r="C18" s="23"/>
      <c r="D18" s="23"/>
      <c r="E18" s="23"/>
      <c r="F18" s="23"/>
      <c r="G18" s="23"/>
      <c r="H18" s="23"/>
      <c r="I18" s="23"/>
      <c r="J18" s="23"/>
      <c r="K18" s="23"/>
      <c r="L18" s="23"/>
      <c r="M18" s="23"/>
      <c r="N18" s="23"/>
    </row>
    <row r="19" spans="1:14" ht="409.5" x14ac:dyDescent="0.25">
      <c r="A19" s="16">
        <v>1</v>
      </c>
      <c r="B19" s="11" t="s">
        <v>25</v>
      </c>
      <c r="C19" s="12" t="s">
        <v>26</v>
      </c>
      <c r="D19" s="11" t="s">
        <v>27</v>
      </c>
      <c r="E19" s="13" t="s">
        <v>15</v>
      </c>
      <c r="F19" s="14">
        <v>1</v>
      </c>
      <c r="G19" s="15">
        <v>850000</v>
      </c>
      <c r="H19" s="14">
        <v>850000</v>
      </c>
      <c r="I19" s="14" t="s">
        <v>28</v>
      </c>
      <c r="J19" s="13" t="s">
        <v>16</v>
      </c>
      <c r="K19" s="2" t="s">
        <v>29</v>
      </c>
      <c r="L19" s="13" t="s">
        <v>19</v>
      </c>
      <c r="M19" s="13" t="s">
        <v>19</v>
      </c>
      <c r="N19" s="14" t="s">
        <v>18</v>
      </c>
    </row>
    <row r="20" spans="1:14" ht="15.75" x14ac:dyDescent="0.25">
      <c r="A20" s="17"/>
      <c r="B20" s="18" t="s">
        <v>173</v>
      </c>
      <c r="C20" s="19"/>
      <c r="D20" s="19"/>
      <c r="E20" s="19"/>
      <c r="F20" s="19"/>
      <c r="G20" s="20"/>
      <c r="H20" s="21">
        <v>850000</v>
      </c>
      <c r="I20" s="20"/>
      <c r="J20" s="22"/>
      <c r="K20" s="22"/>
      <c r="L20" s="22"/>
      <c r="M20" s="22"/>
      <c r="N20" s="22"/>
    </row>
    <row r="21" spans="1:14" ht="64.5" customHeight="1" x14ac:dyDescent="0.25">
      <c r="A21" s="23" t="s">
        <v>30</v>
      </c>
      <c r="B21" s="23"/>
      <c r="C21" s="23"/>
      <c r="D21" s="23"/>
      <c r="E21" s="23"/>
      <c r="F21" s="23"/>
      <c r="G21" s="23"/>
      <c r="H21" s="23"/>
      <c r="I21" s="23"/>
      <c r="J21" s="23"/>
      <c r="K21" s="23"/>
      <c r="L21" s="23"/>
      <c r="M21" s="23"/>
      <c r="N21" s="23"/>
    </row>
    <row r="22" spans="1:14" ht="94.5" x14ac:dyDescent="0.25">
      <c r="A22" s="16">
        <v>1</v>
      </c>
      <c r="B22" s="11" t="s">
        <v>31</v>
      </c>
      <c r="C22" s="12" t="s">
        <v>32</v>
      </c>
      <c r="D22" s="11" t="s">
        <v>33</v>
      </c>
      <c r="E22" s="13" t="s">
        <v>15</v>
      </c>
      <c r="F22" s="14">
        <v>1</v>
      </c>
      <c r="G22" s="15">
        <v>188500</v>
      </c>
      <c r="H22" s="14">
        <f>SUM(F22*G22)</f>
        <v>188500</v>
      </c>
      <c r="I22" s="14" t="s">
        <v>35</v>
      </c>
      <c r="J22" s="13" t="s">
        <v>103</v>
      </c>
      <c r="K22" s="1" t="s">
        <v>17</v>
      </c>
      <c r="L22" s="13" t="s">
        <v>19</v>
      </c>
      <c r="M22" s="13" t="s">
        <v>19</v>
      </c>
      <c r="N22" s="14" t="s">
        <v>35</v>
      </c>
    </row>
    <row r="23" spans="1:14" ht="362.25" x14ac:dyDescent="0.25">
      <c r="A23" s="16">
        <v>5</v>
      </c>
      <c r="B23" s="11" t="s">
        <v>36</v>
      </c>
      <c r="C23" s="12" t="s">
        <v>119</v>
      </c>
      <c r="D23" s="11" t="s">
        <v>37</v>
      </c>
      <c r="E23" s="13" t="s">
        <v>3</v>
      </c>
      <c r="F23" s="14">
        <v>1</v>
      </c>
      <c r="G23" s="15">
        <v>2337300</v>
      </c>
      <c r="H23" s="14">
        <f t="shared" ref="H23:H32" si="1">SUM(F23*G23)</f>
        <v>2337300</v>
      </c>
      <c r="I23" s="14" t="s">
        <v>35</v>
      </c>
      <c r="J23" s="13" t="s">
        <v>84</v>
      </c>
      <c r="K23" s="1" t="s">
        <v>17</v>
      </c>
      <c r="L23" s="13" t="s">
        <v>19</v>
      </c>
      <c r="M23" s="13" t="s">
        <v>19</v>
      </c>
      <c r="N23" s="14" t="s">
        <v>35</v>
      </c>
    </row>
    <row r="24" spans="1:14" ht="393.75" x14ac:dyDescent="0.25">
      <c r="A24" s="16">
        <v>6</v>
      </c>
      <c r="B24" s="11" t="s">
        <v>38</v>
      </c>
      <c r="C24" s="12" t="s">
        <v>118</v>
      </c>
      <c r="D24" s="11" t="s">
        <v>39</v>
      </c>
      <c r="E24" s="13" t="s">
        <v>3</v>
      </c>
      <c r="F24" s="14">
        <v>1</v>
      </c>
      <c r="G24" s="15">
        <v>1224300</v>
      </c>
      <c r="H24" s="14">
        <f t="shared" si="1"/>
        <v>1224300</v>
      </c>
      <c r="I24" s="14" t="s">
        <v>35</v>
      </c>
      <c r="J24" s="13" t="s">
        <v>84</v>
      </c>
      <c r="K24" s="1" t="s">
        <v>17</v>
      </c>
      <c r="L24" s="13" t="s">
        <v>19</v>
      </c>
      <c r="M24" s="13" t="s">
        <v>19</v>
      </c>
      <c r="N24" s="14" t="s">
        <v>35</v>
      </c>
    </row>
    <row r="25" spans="1:14" ht="78.75" x14ac:dyDescent="0.25">
      <c r="A25" s="16">
        <v>7</v>
      </c>
      <c r="B25" s="11" t="s">
        <v>40</v>
      </c>
      <c r="C25" s="12" t="s">
        <v>41</v>
      </c>
      <c r="D25" s="11" t="s">
        <v>42</v>
      </c>
      <c r="E25" s="13" t="s">
        <v>43</v>
      </c>
      <c r="F25" s="14">
        <v>1</v>
      </c>
      <c r="G25" s="15">
        <v>3181896.66</v>
      </c>
      <c r="H25" s="14">
        <f t="shared" si="1"/>
        <v>3181896.66</v>
      </c>
      <c r="I25" s="14" t="s">
        <v>35</v>
      </c>
      <c r="J25" s="13" t="s">
        <v>34</v>
      </c>
      <c r="K25" s="1" t="s">
        <v>17</v>
      </c>
      <c r="L25" s="13" t="s">
        <v>19</v>
      </c>
      <c r="M25" s="13" t="s">
        <v>19</v>
      </c>
      <c r="N25" s="14" t="s">
        <v>35</v>
      </c>
    </row>
    <row r="26" spans="1:14" ht="78.75" x14ac:dyDescent="0.25">
      <c r="A26" s="16">
        <v>8</v>
      </c>
      <c r="B26" s="11" t="s">
        <v>44</v>
      </c>
      <c r="C26" s="12" t="s">
        <v>45</v>
      </c>
      <c r="D26" s="11" t="s">
        <v>46</v>
      </c>
      <c r="E26" s="13" t="s">
        <v>43</v>
      </c>
      <c r="F26" s="14">
        <v>1</v>
      </c>
      <c r="G26" s="15">
        <v>3181896.66</v>
      </c>
      <c r="H26" s="14">
        <f t="shared" si="1"/>
        <v>3181896.66</v>
      </c>
      <c r="I26" s="14" t="s">
        <v>35</v>
      </c>
      <c r="J26" s="13" t="s">
        <v>34</v>
      </c>
      <c r="K26" s="1" t="s">
        <v>17</v>
      </c>
      <c r="L26" s="13" t="s">
        <v>19</v>
      </c>
      <c r="M26" s="13" t="s">
        <v>19</v>
      </c>
      <c r="N26" s="14" t="s">
        <v>35</v>
      </c>
    </row>
    <row r="27" spans="1:14" ht="78.75" x14ac:dyDescent="0.25">
      <c r="A27" s="16">
        <v>9</v>
      </c>
      <c r="B27" s="11" t="s">
        <v>47</v>
      </c>
      <c r="C27" s="12" t="s">
        <v>48</v>
      </c>
      <c r="D27" s="11" t="s">
        <v>49</v>
      </c>
      <c r="E27" s="13" t="s">
        <v>43</v>
      </c>
      <c r="F27" s="14">
        <v>1</v>
      </c>
      <c r="G27" s="15">
        <v>800019</v>
      </c>
      <c r="H27" s="14">
        <f t="shared" si="1"/>
        <v>800019</v>
      </c>
      <c r="I27" s="14" t="s">
        <v>35</v>
      </c>
      <c r="J27" s="13" t="s">
        <v>34</v>
      </c>
      <c r="K27" s="1" t="s">
        <v>17</v>
      </c>
      <c r="L27" s="13" t="s">
        <v>19</v>
      </c>
      <c r="M27" s="13" t="s">
        <v>19</v>
      </c>
      <c r="N27" s="14" t="s">
        <v>35</v>
      </c>
    </row>
    <row r="28" spans="1:14" ht="204.75" x14ac:dyDescent="0.25">
      <c r="A28" s="16">
        <v>10</v>
      </c>
      <c r="B28" s="11" t="s">
        <v>50</v>
      </c>
      <c r="C28" s="12" t="s">
        <v>51</v>
      </c>
      <c r="D28" s="11" t="s">
        <v>52</v>
      </c>
      <c r="E28" s="13" t="s">
        <v>15</v>
      </c>
      <c r="F28" s="14">
        <v>200</v>
      </c>
      <c r="G28" s="15">
        <v>105</v>
      </c>
      <c r="H28" s="14">
        <f t="shared" si="1"/>
        <v>21000</v>
      </c>
      <c r="I28" s="14" t="s">
        <v>35</v>
      </c>
      <c r="J28" s="13" t="s">
        <v>34</v>
      </c>
      <c r="K28" s="1" t="s">
        <v>17</v>
      </c>
      <c r="L28" s="13" t="s">
        <v>19</v>
      </c>
      <c r="M28" s="13" t="s">
        <v>19</v>
      </c>
      <c r="N28" s="14" t="s">
        <v>35</v>
      </c>
    </row>
    <row r="29" spans="1:14" ht="126" x14ac:dyDescent="0.25">
      <c r="A29" s="16">
        <v>11</v>
      </c>
      <c r="B29" s="11" t="s">
        <v>54</v>
      </c>
      <c r="C29" s="12" t="s">
        <v>54</v>
      </c>
      <c r="D29" s="11" t="s">
        <v>53</v>
      </c>
      <c r="E29" s="13" t="s">
        <v>15</v>
      </c>
      <c r="F29" s="14">
        <v>2</v>
      </c>
      <c r="G29" s="15">
        <v>285086.71999999997</v>
      </c>
      <c r="H29" s="14">
        <f t="shared" si="1"/>
        <v>570173.43999999994</v>
      </c>
      <c r="I29" s="14" t="s">
        <v>35</v>
      </c>
      <c r="J29" s="13" t="s">
        <v>34</v>
      </c>
      <c r="K29" s="1" t="s">
        <v>17</v>
      </c>
      <c r="L29" s="13" t="s">
        <v>19</v>
      </c>
      <c r="M29" s="13" t="s">
        <v>19</v>
      </c>
      <c r="N29" s="14" t="s">
        <v>35</v>
      </c>
    </row>
    <row r="30" spans="1:14" ht="126" x14ac:dyDescent="0.25">
      <c r="A30" s="16">
        <v>12</v>
      </c>
      <c r="B30" s="11" t="s">
        <v>56</v>
      </c>
      <c r="C30" s="12" t="s">
        <v>56</v>
      </c>
      <c r="D30" s="11" t="s">
        <v>55</v>
      </c>
      <c r="E30" s="13" t="s">
        <v>15</v>
      </c>
      <c r="F30" s="14">
        <v>1</v>
      </c>
      <c r="G30" s="15">
        <v>875266.57</v>
      </c>
      <c r="H30" s="14">
        <f t="shared" si="1"/>
        <v>875266.57</v>
      </c>
      <c r="I30" s="14" t="s">
        <v>35</v>
      </c>
      <c r="J30" s="13" t="s">
        <v>34</v>
      </c>
      <c r="K30" s="1" t="s">
        <v>17</v>
      </c>
      <c r="L30" s="13" t="s">
        <v>19</v>
      </c>
      <c r="M30" s="13" t="s">
        <v>19</v>
      </c>
      <c r="N30" s="14" t="s">
        <v>35</v>
      </c>
    </row>
    <row r="31" spans="1:14" ht="126" x14ac:dyDescent="0.25">
      <c r="A31" s="16">
        <v>13</v>
      </c>
      <c r="B31" s="11" t="s">
        <v>57</v>
      </c>
      <c r="C31" s="12" t="s">
        <v>57</v>
      </c>
      <c r="D31" s="11" t="s">
        <v>55</v>
      </c>
      <c r="E31" s="13" t="s">
        <v>15</v>
      </c>
      <c r="F31" s="14">
        <v>1</v>
      </c>
      <c r="G31" s="15">
        <v>426379.33</v>
      </c>
      <c r="H31" s="14">
        <f t="shared" si="1"/>
        <v>426379.33</v>
      </c>
      <c r="I31" s="14" t="s">
        <v>35</v>
      </c>
      <c r="J31" s="13" t="s">
        <v>34</v>
      </c>
      <c r="K31" s="1" t="s">
        <v>17</v>
      </c>
      <c r="L31" s="13" t="s">
        <v>19</v>
      </c>
      <c r="M31" s="13" t="s">
        <v>19</v>
      </c>
      <c r="N31" s="14" t="s">
        <v>35</v>
      </c>
    </row>
    <row r="32" spans="1:14" ht="409.5" x14ac:dyDescent="0.25">
      <c r="A32" s="16">
        <v>14</v>
      </c>
      <c r="B32" s="11" t="s">
        <v>85</v>
      </c>
      <c r="C32" s="12" t="s">
        <v>87</v>
      </c>
      <c r="D32" s="11" t="s">
        <v>86</v>
      </c>
      <c r="E32" s="13" t="s">
        <v>3</v>
      </c>
      <c r="F32" s="14">
        <v>1</v>
      </c>
      <c r="G32" s="15">
        <v>560000</v>
      </c>
      <c r="H32" s="14">
        <f t="shared" si="1"/>
        <v>560000</v>
      </c>
      <c r="I32" s="14" t="s">
        <v>35</v>
      </c>
      <c r="J32" s="13" t="s">
        <v>34</v>
      </c>
      <c r="K32" s="1" t="s">
        <v>17</v>
      </c>
      <c r="L32" s="13" t="s">
        <v>19</v>
      </c>
      <c r="M32" s="13" t="s">
        <v>19</v>
      </c>
      <c r="N32" s="14" t="s">
        <v>35</v>
      </c>
    </row>
    <row r="33" spans="1:14" ht="15.75" x14ac:dyDescent="0.25">
      <c r="A33" s="17"/>
      <c r="B33" s="22" t="s">
        <v>175</v>
      </c>
      <c r="C33" s="19"/>
      <c r="D33" s="19"/>
      <c r="E33" s="19"/>
      <c r="F33" s="19"/>
      <c r="G33" s="20"/>
      <c r="H33" s="21">
        <f>SUM(H22:H32)</f>
        <v>13366731.66</v>
      </c>
      <c r="I33" s="20"/>
      <c r="J33" s="22"/>
      <c r="K33" s="22"/>
      <c r="L33" s="22"/>
      <c r="M33" s="22"/>
      <c r="N33" s="22"/>
    </row>
    <row r="34" spans="1:14" ht="49.5" customHeight="1" x14ac:dyDescent="0.25">
      <c r="A34" s="23" t="s">
        <v>58</v>
      </c>
      <c r="B34" s="23"/>
      <c r="C34" s="23"/>
      <c r="D34" s="23"/>
      <c r="E34" s="23"/>
      <c r="F34" s="23"/>
      <c r="G34" s="23"/>
      <c r="H34" s="23"/>
      <c r="I34" s="23"/>
      <c r="J34" s="23"/>
      <c r="K34" s="23"/>
      <c r="L34" s="23"/>
      <c r="M34" s="23"/>
      <c r="N34" s="23"/>
    </row>
    <row r="35" spans="1:14" ht="409.5" x14ac:dyDescent="0.25">
      <c r="A35" s="16">
        <v>1</v>
      </c>
      <c r="B35" s="11" t="s">
        <v>59</v>
      </c>
      <c r="C35" s="12" t="s">
        <v>60</v>
      </c>
      <c r="D35" s="11" t="s">
        <v>61</v>
      </c>
      <c r="E35" s="13" t="s">
        <v>43</v>
      </c>
      <c r="F35" s="14">
        <v>1</v>
      </c>
      <c r="G35" s="15">
        <v>634962</v>
      </c>
      <c r="H35" s="14">
        <f>F35*G35</f>
        <v>634962</v>
      </c>
      <c r="I35" s="14" t="s">
        <v>62</v>
      </c>
      <c r="J35" s="13" t="s">
        <v>34</v>
      </c>
      <c r="K35" s="2" t="s">
        <v>63</v>
      </c>
      <c r="L35" s="13" t="s">
        <v>19</v>
      </c>
      <c r="M35" s="13" t="s">
        <v>19</v>
      </c>
      <c r="N35" s="14" t="s">
        <v>62</v>
      </c>
    </row>
    <row r="36" spans="1:14" ht="409.5" x14ac:dyDescent="0.25">
      <c r="A36" s="16">
        <v>2</v>
      </c>
      <c r="B36" s="11" t="s">
        <v>83</v>
      </c>
      <c r="C36" s="12" t="s">
        <v>64</v>
      </c>
      <c r="D36" s="11" t="s">
        <v>65</v>
      </c>
      <c r="E36" s="13" t="s">
        <v>15</v>
      </c>
      <c r="F36" s="14">
        <v>16</v>
      </c>
      <c r="G36" s="15">
        <v>412386</v>
      </c>
      <c r="H36" s="14">
        <f t="shared" ref="H36:H40" si="2">F36*G36</f>
        <v>6598176</v>
      </c>
      <c r="I36" s="14" t="s">
        <v>62</v>
      </c>
      <c r="J36" s="13" t="s">
        <v>34</v>
      </c>
      <c r="K36" s="2" t="s">
        <v>63</v>
      </c>
      <c r="L36" s="13" t="s">
        <v>19</v>
      </c>
      <c r="M36" s="13" t="s">
        <v>19</v>
      </c>
      <c r="N36" s="14" t="s">
        <v>62</v>
      </c>
    </row>
    <row r="37" spans="1:14" ht="409.5" x14ac:dyDescent="0.25">
      <c r="A37" s="16">
        <v>3</v>
      </c>
      <c r="B37" s="11" t="s">
        <v>66</v>
      </c>
      <c r="C37" s="12" t="s">
        <v>67</v>
      </c>
      <c r="D37" s="11" t="s">
        <v>68</v>
      </c>
      <c r="E37" s="13" t="s">
        <v>43</v>
      </c>
      <c r="F37" s="14">
        <v>1</v>
      </c>
      <c r="G37" s="15">
        <v>907720</v>
      </c>
      <c r="H37" s="14">
        <f t="shared" si="2"/>
        <v>907720</v>
      </c>
      <c r="I37" s="14" t="s">
        <v>62</v>
      </c>
      <c r="J37" s="13" t="s">
        <v>34</v>
      </c>
      <c r="K37" s="2" t="s">
        <v>63</v>
      </c>
      <c r="L37" s="13" t="s">
        <v>19</v>
      </c>
      <c r="M37" s="13" t="s">
        <v>19</v>
      </c>
      <c r="N37" s="14" t="s">
        <v>62</v>
      </c>
    </row>
    <row r="38" spans="1:14" ht="409.5" x14ac:dyDescent="0.25">
      <c r="A38" s="16">
        <v>4</v>
      </c>
      <c r="B38" s="11" t="s">
        <v>69</v>
      </c>
      <c r="C38" s="12" t="s">
        <v>70</v>
      </c>
      <c r="D38" s="11" t="s">
        <v>71</v>
      </c>
      <c r="E38" s="13" t="s">
        <v>15</v>
      </c>
      <c r="F38" s="14">
        <v>5</v>
      </c>
      <c r="G38" s="15">
        <v>178668</v>
      </c>
      <c r="H38" s="14">
        <f t="shared" si="2"/>
        <v>893340</v>
      </c>
      <c r="I38" s="14" t="s">
        <v>62</v>
      </c>
      <c r="J38" s="13" t="s">
        <v>34</v>
      </c>
      <c r="K38" s="2" t="s">
        <v>63</v>
      </c>
      <c r="L38" s="13" t="s">
        <v>19</v>
      </c>
      <c r="M38" s="13" t="s">
        <v>19</v>
      </c>
      <c r="N38" s="14" t="s">
        <v>62</v>
      </c>
    </row>
    <row r="39" spans="1:14" ht="173.25" x14ac:dyDescent="0.25">
      <c r="A39" s="16">
        <v>5</v>
      </c>
      <c r="B39" s="11" t="s">
        <v>72</v>
      </c>
      <c r="C39" s="12" t="s">
        <v>73</v>
      </c>
      <c r="D39" s="11" t="s">
        <v>74</v>
      </c>
      <c r="E39" s="13" t="s">
        <v>15</v>
      </c>
      <c r="F39" s="14">
        <v>200</v>
      </c>
      <c r="G39" s="15">
        <v>69.84</v>
      </c>
      <c r="H39" s="14">
        <f t="shared" si="2"/>
        <v>13968</v>
      </c>
      <c r="I39" s="14" t="s">
        <v>62</v>
      </c>
      <c r="J39" s="13" t="s">
        <v>34</v>
      </c>
      <c r="K39" s="2" t="s">
        <v>63</v>
      </c>
      <c r="L39" s="13" t="s">
        <v>19</v>
      </c>
      <c r="M39" s="13" t="s">
        <v>19</v>
      </c>
      <c r="N39" s="14" t="s">
        <v>62</v>
      </c>
    </row>
    <row r="40" spans="1:14" ht="409.5" x14ac:dyDescent="0.25">
      <c r="A40" s="16">
        <v>6</v>
      </c>
      <c r="B40" s="11" t="s">
        <v>75</v>
      </c>
      <c r="C40" s="12" t="s">
        <v>76</v>
      </c>
      <c r="D40" s="11" t="s">
        <v>77</v>
      </c>
      <c r="E40" s="13" t="s">
        <v>15</v>
      </c>
      <c r="F40" s="14">
        <v>200</v>
      </c>
      <c r="G40" s="15">
        <v>103</v>
      </c>
      <c r="H40" s="14">
        <f t="shared" si="2"/>
        <v>20600</v>
      </c>
      <c r="I40" s="14" t="s">
        <v>62</v>
      </c>
      <c r="J40" s="13" t="s">
        <v>34</v>
      </c>
      <c r="K40" s="2" t="s">
        <v>63</v>
      </c>
      <c r="L40" s="13" t="s">
        <v>19</v>
      </c>
      <c r="M40" s="13" t="s">
        <v>19</v>
      </c>
      <c r="N40" s="14" t="s">
        <v>62</v>
      </c>
    </row>
    <row r="41" spans="1:14" ht="409.5" x14ac:dyDescent="0.25">
      <c r="A41" s="16"/>
      <c r="B41" s="11" t="s">
        <v>187</v>
      </c>
      <c r="C41" s="12" t="s">
        <v>188</v>
      </c>
      <c r="D41" s="11" t="s">
        <v>99</v>
      </c>
      <c r="E41" s="13" t="s">
        <v>189</v>
      </c>
      <c r="F41" s="14">
        <v>3</v>
      </c>
      <c r="G41" s="15">
        <v>612540</v>
      </c>
      <c r="H41" s="14">
        <f>G41*F41</f>
        <v>1837620</v>
      </c>
      <c r="I41" s="14" t="s">
        <v>190</v>
      </c>
      <c r="J41" s="13" t="s">
        <v>34</v>
      </c>
      <c r="K41" s="2" t="s">
        <v>191</v>
      </c>
      <c r="L41" s="13" t="s">
        <v>19</v>
      </c>
      <c r="M41" s="13" t="s">
        <v>19</v>
      </c>
      <c r="N41" s="14" t="s">
        <v>190</v>
      </c>
    </row>
    <row r="42" spans="1:14" ht="15.75" x14ac:dyDescent="0.25">
      <c r="A42" s="17"/>
      <c r="B42" s="22" t="s">
        <v>176</v>
      </c>
      <c r="C42" s="19"/>
      <c r="D42" s="19"/>
      <c r="E42" s="19"/>
      <c r="F42" s="19"/>
      <c r="G42" s="20"/>
      <c r="H42" s="21">
        <f>SUM(H35:H41)</f>
        <v>10906386</v>
      </c>
      <c r="I42" s="20"/>
      <c r="J42" s="22"/>
      <c r="K42" s="22"/>
      <c r="L42" s="22"/>
      <c r="M42" s="22"/>
      <c r="N42" s="22"/>
    </row>
    <row r="43" spans="1:14" ht="69" customHeight="1" x14ac:dyDescent="0.25">
      <c r="A43" s="23" t="s">
        <v>177</v>
      </c>
      <c r="B43" s="23"/>
      <c r="C43" s="23"/>
      <c r="D43" s="23"/>
      <c r="E43" s="23"/>
      <c r="F43" s="23"/>
      <c r="G43" s="23"/>
      <c r="H43" s="23"/>
      <c r="I43" s="23"/>
      <c r="J43" s="23"/>
      <c r="K43" s="23"/>
      <c r="L43" s="23"/>
      <c r="M43" s="23"/>
      <c r="N43" s="23"/>
    </row>
    <row r="44" spans="1:14" ht="78.75" x14ac:dyDescent="0.25">
      <c r="A44" s="16">
        <v>1</v>
      </c>
      <c r="B44" s="11" t="s">
        <v>78</v>
      </c>
      <c r="C44" s="12" t="s">
        <v>115</v>
      </c>
      <c r="D44" s="11" t="s">
        <v>79</v>
      </c>
      <c r="E44" s="13" t="s">
        <v>3</v>
      </c>
      <c r="F44" s="14">
        <v>1</v>
      </c>
      <c r="G44" s="15">
        <v>1153040.5</v>
      </c>
      <c r="H44" s="14">
        <f t="shared" ref="H44:H50" si="3">F44*G44</f>
        <v>1153040.5</v>
      </c>
      <c r="I44" s="14" t="s">
        <v>80</v>
      </c>
      <c r="J44" s="13" t="s">
        <v>102</v>
      </c>
      <c r="K44" s="2" t="s">
        <v>82</v>
      </c>
      <c r="L44" s="13" t="s">
        <v>19</v>
      </c>
      <c r="M44" s="13" t="s">
        <v>19</v>
      </c>
      <c r="N44" s="14" t="s">
        <v>80</v>
      </c>
    </row>
    <row r="45" spans="1:14" ht="47.25" x14ac:dyDescent="0.25">
      <c r="A45" s="16">
        <v>2</v>
      </c>
      <c r="B45" s="11" t="s">
        <v>110</v>
      </c>
      <c r="C45" s="12" t="s">
        <v>111</v>
      </c>
      <c r="D45" s="11" t="s">
        <v>112</v>
      </c>
      <c r="E45" s="13" t="s">
        <v>3</v>
      </c>
      <c r="F45" s="14">
        <v>1</v>
      </c>
      <c r="G45" s="15">
        <v>921921</v>
      </c>
      <c r="H45" s="14">
        <f t="shared" si="3"/>
        <v>921921</v>
      </c>
      <c r="I45" s="14" t="s">
        <v>80</v>
      </c>
      <c r="J45" s="13" t="s">
        <v>102</v>
      </c>
      <c r="K45" s="2" t="s">
        <v>82</v>
      </c>
      <c r="L45" s="13" t="s">
        <v>19</v>
      </c>
      <c r="M45" s="13" t="s">
        <v>19</v>
      </c>
      <c r="N45" s="14" t="s">
        <v>80</v>
      </c>
    </row>
    <row r="46" spans="1:14" ht="157.5" x14ac:dyDescent="0.25">
      <c r="A46" s="16">
        <v>3</v>
      </c>
      <c r="B46" s="11" t="s">
        <v>113</v>
      </c>
      <c r="C46" s="12" t="s">
        <v>114</v>
      </c>
      <c r="D46" s="11" t="s">
        <v>112</v>
      </c>
      <c r="E46" s="13" t="s">
        <v>3</v>
      </c>
      <c r="F46" s="14">
        <v>1</v>
      </c>
      <c r="G46" s="15">
        <v>600000</v>
      </c>
      <c r="H46" s="14">
        <f t="shared" si="3"/>
        <v>600000</v>
      </c>
      <c r="I46" s="14" t="s">
        <v>80</v>
      </c>
      <c r="J46" s="13" t="s">
        <v>102</v>
      </c>
      <c r="K46" s="2" t="s">
        <v>82</v>
      </c>
      <c r="L46" s="13" t="s">
        <v>19</v>
      </c>
      <c r="M46" s="13" t="s">
        <v>19</v>
      </c>
      <c r="N46" s="14" t="s">
        <v>80</v>
      </c>
    </row>
    <row r="47" spans="1:14" ht="63" x14ac:dyDescent="0.25">
      <c r="A47" s="16">
        <v>4</v>
      </c>
      <c r="B47" s="11" t="s">
        <v>108</v>
      </c>
      <c r="C47" s="12" t="s">
        <v>148</v>
      </c>
      <c r="D47" s="11" t="s">
        <v>112</v>
      </c>
      <c r="E47" s="13" t="s">
        <v>15</v>
      </c>
      <c r="F47" s="14">
        <v>43</v>
      </c>
      <c r="G47" s="15">
        <v>18000</v>
      </c>
      <c r="H47" s="14">
        <f t="shared" si="3"/>
        <v>774000</v>
      </c>
      <c r="I47" s="14" t="s">
        <v>80</v>
      </c>
      <c r="J47" s="13" t="s">
        <v>102</v>
      </c>
      <c r="K47" s="2" t="s">
        <v>82</v>
      </c>
      <c r="L47" s="13" t="s">
        <v>19</v>
      </c>
      <c r="M47" s="13" t="s">
        <v>19</v>
      </c>
      <c r="N47" s="14" t="s">
        <v>80</v>
      </c>
    </row>
    <row r="48" spans="1:14" ht="78.75" x14ac:dyDescent="0.25">
      <c r="A48" s="16">
        <v>5</v>
      </c>
      <c r="B48" s="11" t="s">
        <v>107</v>
      </c>
      <c r="C48" s="12" t="s">
        <v>117</v>
      </c>
      <c r="D48" s="11" t="s">
        <v>112</v>
      </c>
      <c r="E48" s="13" t="s">
        <v>109</v>
      </c>
      <c r="F48" s="14">
        <v>470</v>
      </c>
      <c r="G48" s="15">
        <v>3000</v>
      </c>
      <c r="H48" s="14">
        <f t="shared" si="3"/>
        <v>1410000</v>
      </c>
      <c r="I48" s="14" t="s">
        <v>80</v>
      </c>
      <c r="J48" s="13" t="s">
        <v>102</v>
      </c>
      <c r="K48" s="2" t="s">
        <v>82</v>
      </c>
      <c r="L48" s="13" t="s">
        <v>19</v>
      </c>
      <c r="M48" s="13" t="s">
        <v>19</v>
      </c>
      <c r="N48" s="14" t="s">
        <v>80</v>
      </c>
    </row>
    <row r="49" spans="1:14" ht="78.75" x14ac:dyDescent="0.25">
      <c r="A49" s="16">
        <v>6</v>
      </c>
      <c r="B49" s="11" t="s">
        <v>106</v>
      </c>
      <c r="C49" s="12" t="s">
        <v>116</v>
      </c>
      <c r="D49" s="11" t="s">
        <v>112</v>
      </c>
      <c r="E49" s="13" t="s">
        <v>109</v>
      </c>
      <c r="F49" s="14">
        <v>620</v>
      </c>
      <c r="G49" s="15">
        <v>2000</v>
      </c>
      <c r="H49" s="14">
        <f t="shared" si="3"/>
        <v>1240000</v>
      </c>
      <c r="I49" s="14" t="s">
        <v>80</v>
      </c>
      <c r="J49" s="13" t="s">
        <v>102</v>
      </c>
      <c r="K49" s="2" t="s">
        <v>82</v>
      </c>
      <c r="L49" s="13" t="s">
        <v>19</v>
      </c>
      <c r="M49" s="13" t="s">
        <v>19</v>
      </c>
      <c r="N49" s="14" t="s">
        <v>80</v>
      </c>
    </row>
    <row r="50" spans="1:14" ht="63" x14ac:dyDescent="0.25">
      <c r="A50" s="16">
        <v>7</v>
      </c>
      <c r="B50" s="11" t="s">
        <v>104</v>
      </c>
      <c r="C50" s="12" t="s">
        <v>105</v>
      </c>
      <c r="D50" s="11" t="s">
        <v>112</v>
      </c>
      <c r="E50" s="13" t="s">
        <v>3</v>
      </c>
      <c r="F50" s="14">
        <v>1</v>
      </c>
      <c r="G50" s="15">
        <v>170000</v>
      </c>
      <c r="H50" s="14">
        <f t="shared" si="3"/>
        <v>170000</v>
      </c>
      <c r="I50" s="14" t="s">
        <v>80</v>
      </c>
      <c r="J50" s="13" t="s">
        <v>102</v>
      </c>
      <c r="K50" s="2" t="s">
        <v>82</v>
      </c>
      <c r="L50" s="13" t="s">
        <v>19</v>
      </c>
      <c r="M50" s="13" t="s">
        <v>19</v>
      </c>
      <c r="N50" s="14" t="s">
        <v>80</v>
      </c>
    </row>
    <row r="51" spans="1:14" ht="141.75" x14ac:dyDescent="0.25">
      <c r="A51" s="16">
        <v>8</v>
      </c>
      <c r="B51" s="11" t="s">
        <v>134</v>
      </c>
      <c r="C51" s="12" t="s">
        <v>149</v>
      </c>
      <c r="D51" s="11" t="s">
        <v>79</v>
      </c>
      <c r="E51" s="13" t="s">
        <v>15</v>
      </c>
      <c r="F51" s="14">
        <v>2</v>
      </c>
      <c r="G51" s="15">
        <v>775200</v>
      </c>
      <c r="H51" s="14">
        <v>1550400</v>
      </c>
      <c r="I51" s="14" t="s">
        <v>80</v>
      </c>
      <c r="J51" s="13" t="s">
        <v>102</v>
      </c>
      <c r="K51" s="2" t="s">
        <v>82</v>
      </c>
      <c r="L51" s="13" t="s">
        <v>19</v>
      </c>
      <c r="M51" s="13" t="s">
        <v>19</v>
      </c>
      <c r="N51" s="14" t="s">
        <v>80</v>
      </c>
    </row>
    <row r="52" spans="1:14" ht="141.75" x14ac:dyDescent="0.25">
      <c r="A52" s="16">
        <v>9</v>
      </c>
      <c r="B52" s="11" t="s">
        <v>135</v>
      </c>
      <c r="C52" s="12" t="s">
        <v>150</v>
      </c>
      <c r="D52" s="11" t="s">
        <v>79</v>
      </c>
      <c r="E52" s="13" t="s">
        <v>15</v>
      </c>
      <c r="F52" s="14">
        <v>2</v>
      </c>
      <c r="G52" s="15">
        <v>955800</v>
      </c>
      <c r="H52" s="14">
        <v>1911600</v>
      </c>
      <c r="I52" s="14" t="s">
        <v>80</v>
      </c>
      <c r="J52" s="13" t="s">
        <v>102</v>
      </c>
      <c r="K52" s="2" t="s">
        <v>82</v>
      </c>
      <c r="L52" s="13" t="s">
        <v>19</v>
      </c>
      <c r="M52" s="13" t="s">
        <v>19</v>
      </c>
      <c r="N52" s="14" t="s">
        <v>80</v>
      </c>
    </row>
    <row r="53" spans="1:14" ht="252" x14ac:dyDescent="0.25">
      <c r="A53" s="16">
        <v>10</v>
      </c>
      <c r="B53" s="11" t="s">
        <v>139</v>
      </c>
      <c r="C53" s="12" t="s">
        <v>192</v>
      </c>
      <c r="D53" s="11" t="s">
        <v>140</v>
      </c>
      <c r="E53" s="13" t="s">
        <v>15</v>
      </c>
      <c r="F53" s="14">
        <v>1</v>
      </c>
      <c r="G53" s="15">
        <v>621000</v>
      </c>
      <c r="H53" s="14">
        <f>G53*F53</f>
        <v>621000</v>
      </c>
      <c r="I53" s="14" t="s">
        <v>80</v>
      </c>
      <c r="J53" s="13" t="s">
        <v>102</v>
      </c>
      <c r="K53" s="2" t="s">
        <v>82</v>
      </c>
      <c r="L53" s="13" t="s">
        <v>19</v>
      </c>
      <c r="M53" s="13" t="s">
        <v>19</v>
      </c>
      <c r="N53" s="14" t="s">
        <v>80</v>
      </c>
    </row>
    <row r="54" spans="1:14" ht="141.75" x14ac:dyDescent="0.25">
      <c r="A54" s="16">
        <v>11</v>
      </c>
      <c r="B54" s="11" t="s">
        <v>181</v>
      </c>
      <c r="C54" s="12" t="s">
        <v>193</v>
      </c>
      <c r="D54" s="11" t="s">
        <v>141</v>
      </c>
      <c r="E54" s="13" t="s">
        <v>15</v>
      </c>
      <c r="F54" s="14">
        <v>1</v>
      </c>
      <c r="G54" s="15">
        <v>40350</v>
      </c>
      <c r="H54" s="14">
        <f t="shared" ref="H54:H64" si="4">G54*F54</f>
        <v>40350</v>
      </c>
      <c r="I54" s="14" t="s">
        <v>80</v>
      </c>
      <c r="J54" s="13" t="s">
        <v>102</v>
      </c>
      <c r="K54" s="2" t="s">
        <v>82</v>
      </c>
      <c r="L54" s="13" t="s">
        <v>19</v>
      </c>
      <c r="M54" s="13" t="s">
        <v>19</v>
      </c>
      <c r="N54" s="14" t="s">
        <v>80</v>
      </c>
    </row>
    <row r="55" spans="1:14" ht="94.5" x14ac:dyDescent="0.25">
      <c r="A55" s="16">
        <v>12</v>
      </c>
      <c r="B55" s="11" t="s">
        <v>194</v>
      </c>
      <c r="C55" s="12" t="s">
        <v>195</v>
      </c>
      <c r="D55" s="11" t="s">
        <v>141</v>
      </c>
      <c r="E55" s="13" t="s">
        <v>15</v>
      </c>
      <c r="F55" s="14">
        <v>1</v>
      </c>
      <c r="G55" s="15">
        <v>150500</v>
      </c>
      <c r="H55" s="14">
        <f t="shared" si="4"/>
        <v>150500</v>
      </c>
      <c r="I55" s="14" t="s">
        <v>80</v>
      </c>
      <c r="J55" s="13" t="s">
        <v>102</v>
      </c>
      <c r="K55" s="2" t="s">
        <v>82</v>
      </c>
      <c r="L55" s="13" t="s">
        <v>19</v>
      </c>
      <c r="M55" s="13" t="s">
        <v>19</v>
      </c>
      <c r="N55" s="14" t="s">
        <v>80</v>
      </c>
    </row>
    <row r="56" spans="1:14" ht="94.5" x14ac:dyDescent="0.25">
      <c r="A56" s="16">
        <v>13</v>
      </c>
      <c r="B56" s="11" t="s">
        <v>196</v>
      </c>
      <c r="C56" s="12" t="s">
        <v>197</v>
      </c>
      <c r="D56" s="11" t="s">
        <v>141</v>
      </c>
      <c r="E56" s="13" t="s">
        <v>81</v>
      </c>
      <c r="F56" s="14">
        <v>1</v>
      </c>
      <c r="G56" s="15">
        <v>200500</v>
      </c>
      <c r="H56" s="14">
        <f t="shared" si="4"/>
        <v>200500</v>
      </c>
      <c r="I56" s="14" t="s">
        <v>80</v>
      </c>
      <c r="J56" s="13" t="s">
        <v>102</v>
      </c>
      <c r="K56" s="2" t="s">
        <v>82</v>
      </c>
      <c r="L56" s="13" t="s">
        <v>19</v>
      </c>
      <c r="M56" s="13" t="s">
        <v>19</v>
      </c>
      <c r="N56" s="14" t="s">
        <v>80</v>
      </c>
    </row>
    <row r="57" spans="1:14" ht="346.5" x14ac:dyDescent="0.25">
      <c r="A57" s="16">
        <v>14</v>
      </c>
      <c r="B57" s="11" t="s">
        <v>182</v>
      </c>
      <c r="C57" s="12" t="s">
        <v>198</v>
      </c>
      <c r="D57" s="11" t="s">
        <v>141</v>
      </c>
      <c r="E57" s="13" t="s">
        <v>81</v>
      </c>
      <c r="F57" s="14">
        <v>1</v>
      </c>
      <c r="G57" s="15">
        <v>25250</v>
      </c>
      <c r="H57" s="14">
        <f t="shared" si="4"/>
        <v>25250</v>
      </c>
      <c r="I57" s="14" t="s">
        <v>80</v>
      </c>
      <c r="J57" s="13" t="s">
        <v>102</v>
      </c>
      <c r="K57" s="2" t="s">
        <v>82</v>
      </c>
      <c r="L57" s="13" t="s">
        <v>19</v>
      </c>
      <c r="M57" s="13" t="s">
        <v>19</v>
      </c>
      <c r="N57" s="14" t="s">
        <v>80</v>
      </c>
    </row>
    <row r="58" spans="1:14" ht="378" x14ac:dyDescent="0.25">
      <c r="A58" s="16">
        <v>15</v>
      </c>
      <c r="B58" s="11" t="s">
        <v>183</v>
      </c>
      <c r="C58" s="12" t="s">
        <v>199</v>
      </c>
      <c r="D58" s="11" t="s">
        <v>141</v>
      </c>
      <c r="E58" s="13" t="s">
        <v>15</v>
      </c>
      <c r="F58" s="14">
        <v>1</v>
      </c>
      <c r="G58" s="15">
        <v>37750</v>
      </c>
      <c r="H58" s="14">
        <f t="shared" si="4"/>
        <v>37750</v>
      </c>
      <c r="I58" s="14" t="s">
        <v>80</v>
      </c>
      <c r="J58" s="13" t="s">
        <v>102</v>
      </c>
      <c r="K58" s="2" t="s">
        <v>82</v>
      </c>
      <c r="L58" s="13" t="s">
        <v>19</v>
      </c>
      <c r="M58" s="13" t="s">
        <v>19</v>
      </c>
      <c r="N58" s="14" t="s">
        <v>80</v>
      </c>
    </row>
    <row r="59" spans="1:14" ht="94.5" x14ac:dyDescent="0.25">
      <c r="A59" s="16">
        <v>16</v>
      </c>
      <c r="B59" s="11" t="s">
        <v>142</v>
      </c>
      <c r="C59" s="12" t="s">
        <v>200</v>
      </c>
      <c r="D59" s="11" t="s">
        <v>143</v>
      </c>
      <c r="E59" s="13" t="s">
        <v>15</v>
      </c>
      <c r="F59" s="14">
        <v>4</v>
      </c>
      <c r="G59" s="15">
        <v>376200</v>
      </c>
      <c r="H59" s="14">
        <f t="shared" si="4"/>
        <v>1504800</v>
      </c>
      <c r="I59" s="14" t="s">
        <v>80</v>
      </c>
      <c r="J59" s="13" t="s">
        <v>102</v>
      </c>
      <c r="K59" s="2" t="s">
        <v>82</v>
      </c>
      <c r="L59" s="13" t="s">
        <v>19</v>
      </c>
      <c r="M59" s="13" t="s">
        <v>19</v>
      </c>
      <c r="N59" s="14" t="s">
        <v>80</v>
      </c>
    </row>
    <row r="60" spans="1:14" ht="126" x14ac:dyDescent="0.25">
      <c r="A60" s="16">
        <v>17</v>
      </c>
      <c r="B60" s="11" t="s">
        <v>144</v>
      </c>
      <c r="C60" s="12" t="s">
        <v>201</v>
      </c>
      <c r="D60" s="11" t="s">
        <v>143</v>
      </c>
      <c r="E60" s="13" t="s">
        <v>81</v>
      </c>
      <c r="F60" s="14">
        <v>1</v>
      </c>
      <c r="G60" s="15">
        <v>760880</v>
      </c>
      <c r="H60" s="14">
        <f t="shared" si="4"/>
        <v>760880</v>
      </c>
      <c r="I60" s="14" t="s">
        <v>80</v>
      </c>
      <c r="J60" s="13" t="s">
        <v>102</v>
      </c>
      <c r="K60" s="2" t="s">
        <v>82</v>
      </c>
      <c r="L60" s="13" t="s">
        <v>19</v>
      </c>
      <c r="M60" s="13" t="s">
        <v>19</v>
      </c>
      <c r="N60" s="14" t="s">
        <v>80</v>
      </c>
    </row>
    <row r="61" spans="1:14" ht="94.5" x14ac:dyDescent="0.25">
      <c r="A61" s="16">
        <v>18</v>
      </c>
      <c r="B61" s="11" t="s">
        <v>184</v>
      </c>
      <c r="C61" s="12" t="s">
        <v>202</v>
      </c>
      <c r="D61" s="11" t="s">
        <v>141</v>
      </c>
      <c r="E61" s="13" t="s">
        <v>15</v>
      </c>
      <c r="F61" s="14">
        <v>1</v>
      </c>
      <c r="G61" s="15">
        <v>549000</v>
      </c>
      <c r="H61" s="14">
        <f t="shared" si="4"/>
        <v>549000</v>
      </c>
      <c r="I61" s="14" t="s">
        <v>80</v>
      </c>
      <c r="J61" s="13" t="s">
        <v>102</v>
      </c>
      <c r="K61" s="2" t="s">
        <v>82</v>
      </c>
      <c r="L61" s="13" t="s">
        <v>19</v>
      </c>
      <c r="M61" s="13" t="s">
        <v>19</v>
      </c>
      <c r="N61" s="14" t="s">
        <v>80</v>
      </c>
    </row>
    <row r="62" spans="1:14" ht="94.5" x14ac:dyDescent="0.25">
      <c r="A62" s="16">
        <v>19</v>
      </c>
      <c r="B62" s="11" t="s">
        <v>185</v>
      </c>
      <c r="C62" s="12" t="s">
        <v>203</v>
      </c>
      <c r="D62" s="11" t="s">
        <v>141</v>
      </c>
      <c r="E62" s="13" t="s">
        <v>15</v>
      </c>
      <c r="F62" s="14">
        <v>1</v>
      </c>
      <c r="G62" s="15">
        <v>709000</v>
      </c>
      <c r="H62" s="14">
        <f t="shared" si="4"/>
        <v>709000</v>
      </c>
      <c r="I62" s="14" t="s">
        <v>80</v>
      </c>
      <c r="J62" s="13" t="s">
        <v>102</v>
      </c>
      <c r="K62" s="2" t="s">
        <v>82</v>
      </c>
      <c r="L62" s="13" t="s">
        <v>19</v>
      </c>
      <c r="M62" s="13" t="s">
        <v>19</v>
      </c>
      <c r="N62" s="14" t="s">
        <v>80</v>
      </c>
    </row>
    <row r="63" spans="1:14" ht="126" x14ac:dyDescent="0.25">
      <c r="A63" s="16">
        <v>20</v>
      </c>
      <c r="B63" s="11" t="s">
        <v>145</v>
      </c>
      <c r="C63" s="12" t="s">
        <v>146</v>
      </c>
      <c r="D63" s="11" t="s">
        <v>141</v>
      </c>
      <c r="E63" s="13" t="s">
        <v>81</v>
      </c>
      <c r="F63" s="14">
        <v>1</v>
      </c>
      <c r="G63" s="15">
        <v>25500</v>
      </c>
      <c r="H63" s="14">
        <f t="shared" si="4"/>
        <v>25500</v>
      </c>
      <c r="I63" s="14" t="s">
        <v>80</v>
      </c>
      <c r="J63" s="13" t="s">
        <v>102</v>
      </c>
      <c r="K63" s="2" t="s">
        <v>82</v>
      </c>
      <c r="L63" s="13" t="s">
        <v>19</v>
      </c>
      <c r="M63" s="13" t="s">
        <v>19</v>
      </c>
      <c r="N63" s="14" t="s">
        <v>80</v>
      </c>
    </row>
    <row r="64" spans="1:14" ht="409.5" x14ac:dyDescent="0.25">
      <c r="A64" s="16">
        <v>21</v>
      </c>
      <c r="B64" s="11" t="s">
        <v>186</v>
      </c>
      <c r="C64" s="12" t="s">
        <v>147</v>
      </c>
      <c r="D64" s="11" t="s">
        <v>141</v>
      </c>
      <c r="E64" s="13" t="s">
        <v>15</v>
      </c>
      <c r="F64" s="14">
        <v>1</v>
      </c>
      <c r="G64" s="15">
        <v>1489000</v>
      </c>
      <c r="H64" s="14">
        <f t="shared" si="4"/>
        <v>1489000</v>
      </c>
      <c r="I64" s="14" t="s">
        <v>80</v>
      </c>
      <c r="J64" s="13" t="s">
        <v>102</v>
      </c>
      <c r="K64" s="2" t="s">
        <v>82</v>
      </c>
      <c r="L64" s="13" t="s">
        <v>19</v>
      </c>
      <c r="M64" s="13" t="s">
        <v>19</v>
      </c>
      <c r="N64" s="14" t="s">
        <v>80</v>
      </c>
    </row>
    <row r="65" spans="1:14" ht="15.75" x14ac:dyDescent="0.25">
      <c r="A65" s="17"/>
      <c r="B65" s="22" t="s">
        <v>178</v>
      </c>
      <c r="C65" s="19"/>
      <c r="D65" s="19"/>
      <c r="E65" s="19"/>
      <c r="F65" s="19"/>
      <c r="G65" s="20"/>
      <c r="H65" s="21">
        <f>SUM(H44:H64)</f>
        <v>15844491.5</v>
      </c>
      <c r="I65" s="20"/>
      <c r="J65" s="22"/>
      <c r="K65" s="22"/>
      <c r="L65" s="22"/>
      <c r="M65" s="22"/>
      <c r="N65" s="22"/>
    </row>
    <row r="66" spans="1:14" ht="49.5" customHeight="1" x14ac:dyDescent="0.25">
      <c r="A66" s="23" t="s">
        <v>120</v>
      </c>
      <c r="B66" s="23"/>
      <c r="C66" s="23"/>
      <c r="D66" s="23"/>
      <c r="E66" s="23"/>
      <c r="F66" s="23"/>
      <c r="G66" s="23"/>
      <c r="H66" s="23"/>
      <c r="I66" s="23"/>
      <c r="J66" s="23"/>
      <c r="K66" s="23"/>
      <c r="L66" s="23"/>
      <c r="M66" s="23"/>
      <c r="N66" s="23"/>
    </row>
    <row r="67" spans="1:14" ht="409.5" x14ac:dyDescent="0.25">
      <c r="A67" s="16">
        <v>1</v>
      </c>
      <c r="B67" s="11" t="s">
        <v>121</v>
      </c>
      <c r="C67" s="12" t="s">
        <v>122</v>
      </c>
      <c r="D67" s="11" t="s">
        <v>123</v>
      </c>
      <c r="E67" s="13" t="s">
        <v>15</v>
      </c>
      <c r="F67" s="14">
        <v>1</v>
      </c>
      <c r="G67" s="15">
        <v>727190</v>
      </c>
      <c r="H67" s="14">
        <f t="shared" ref="H67:H79" si="5">F67*G67</f>
        <v>727190</v>
      </c>
      <c r="I67" s="14" t="s">
        <v>28</v>
      </c>
      <c r="J67" s="13" t="s">
        <v>16</v>
      </c>
      <c r="K67" s="2" t="s">
        <v>29</v>
      </c>
      <c r="L67" s="13" t="s">
        <v>19</v>
      </c>
      <c r="M67" s="13" t="s">
        <v>19</v>
      </c>
      <c r="N67" s="14" t="s">
        <v>18</v>
      </c>
    </row>
    <row r="68" spans="1:14" ht="409.5" x14ac:dyDescent="0.25">
      <c r="A68" s="16">
        <v>2</v>
      </c>
      <c r="B68" s="11" t="s">
        <v>124</v>
      </c>
      <c r="C68" s="12" t="s">
        <v>125</v>
      </c>
      <c r="D68" s="11" t="s">
        <v>123</v>
      </c>
      <c r="E68" s="13" t="s">
        <v>15</v>
      </c>
      <c r="F68" s="14">
        <v>1</v>
      </c>
      <c r="G68" s="15">
        <v>285274</v>
      </c>
      <c r="H68" s="14">
        <f t="shared" si="5"/>
        <v>285274</v>
      </c>
      <c r="I68" s="14" t="s">
        <v>28</v>
      </c>
      <c r="J68" s="13" t="s">
        <v>16</v>
      </c>
      <c r="K68" s="2" t="s">
        <v>29</v>
      </c>
      <c r="L68" s="13" t="s">
        <v>19</v>
      </c>
      <c r="M68" s="13" t="s">
        <v>19</v>
      </c>
      <c r="N68" s="14" t="s">
        <v>18</v>
      </c>
    </row>
    <row r="69" spans="1:14" ht="204.75" x14ac:dyDescent="0.25">
      <c r="A69" s="16">
        <v>3</v>
      </c>
      <c r="B69" s="11" t="s">
        <v>126</v>
      </c>
      <c r="C69" s="12" t="s">
        <v>127</v>
      </c>
      <c r="D69" s="11" t="s">
        <v>123</v>
      </c>
      <c r="E69" s="13" t="s">
        <v>15</v>
      </c>
      <c r="F69" s="14">
        <v>1</v>
      </c>
      <c r="G69" s="15">
        <v>22488</v>
      </c>
      <c r="H69" s="14">
        <f t="shared" si="5"/>
        <v>22488</v>
      </c>
      <c r="I69" s="14" t="s">
        <v>28</v>
      </c>
      <c r="J69" s="13" t="s">
        <v>16</v>
      </c>
      <c r="K69" s="2" t="s">
        <v>29</v>
      </c>
      <c r="L69" s="13" t="s">
        <v>19</v>
      </c>
      <c r="M69" s="13" t="s">
        <v>19</v>
      </c>
      <c r="N69" s="14" t="s">
        <v>18</v>
      </c>
    </row>
    <row r="70" spans="1:14" ht="252" x14ac:dyDescent="0.25">
      <c r="A70" s="16">
        <v>4</v>
      </c>
      <c r="B70" s="11" t="s">
        <v>128</v>
      </c>
      <c r="C70" s="12" t="s">
        <v>129</v>
      </c>
      <c r="D70" s="11" t="s">
        <v>123</v>
      </c>
      <c r="E70" s="13" t="s">
        <v>15</v>
      </c>
      <c r="F70" s="14">
        <v>1</v>
      </c>
      <c r="G70" s="15">
        <v>18641</v>
      </c>
      <c r="H70" s="14">
        <f t="shared" si="5"/>
        <v>18641</v>
      </c>
      <c r="I70" s="14" t="s">
        <v>28</v>
      </c>
      <c r="J70" s="13" t="s">
        <v>16</v>
      </c>
      <c r="K70" s="2" t="s">
        <v>29</v>
      </c>
      <c r="L70" s="13" t="s">
        <v>19</v>
      </c>
      <c r="M70" s="13" t="s">
        <v>19</v>
      </c>
      <c r="N70" s="14" t="s">
        <v>18</v>
      </c>
    </row>
    <row r="71" spans="1:14" ht="204.75" x14ac:dyDescent="0.25">
      <c r="A71" s="16">
        <v>5</v>
      </c>
      <c r="B71" s="11" t="s">
        <v>130</v>
      </c>
      <c r="C71" s="12" t="s">
        <v>131</v>
      </c>
      <c r="D71" s="11" t="s">
        <v>123</v>
      </c>
      <c r="E71" s="13" t="s">
        <v>15</v>
      </c>
      <c r="F71" s="14">
        <v>1</v>
      </c>
      <c r="G71" s="15">
        <v>6984</v>
      </c>
      <c r="H71" s="14">
        <f t="shared" si="5"/>
        <v>6984</v>
      </c>
      <c r="I71" s="14" t="s">
        <v>28</v>
      </c>
      <c r="J71" s="13" t="s">
        <v>16</v>
      </c>
      <c r="K71" s="2" t="s">
        <v>29</v>
      </c>
      <c r="L71" s="13" t="s">
        <v>19</v>
      </c>
      <c r="M71" s="13" t="s">
        <v>19</v>
      </c>
      <c r="N71" s="14" t="s">
        <v>18</v>
      </c>
    </row>
    <row r="72" spans="1:14" ht="204.75" x14ac:dyDescent="0.25">
      <c r="A72" s="16">
        <v>6</v>
      </c>
      <c r="B72" s="11" t="s">
        <v>132</v>
      </c>
      <c r="C72" s="12" t="s">
        <v>132</v>
      </c>
      <c r="D72" s="11" t="s">
        <v>123</v>
      </c>
      <c r="E72" s="13" t="s">
        <v>15</v>
      </c>
      <c r="F72" s="14">
        <v>1</v>
      </c>
      <c r="G72" s="15">
        <v>119343</v>
      </c>
      <c r="H72" s="14">
        <f t="shared" si="5"/>
        <v>119343</v>
      </c>
      <c r="I72" s="14" t="s">
        <v>28</v>
      </c>
      <c r="J72" s="13" t="s">
        <v>16</v>
      </c>
      <c r="K72" s="2" t="s">
        <v>29</v>
      </c>
      <c r="L72" s="13" t="s">
        <v>19</v>
      </c>
      <c r="M72" s="13" t="s">
        <v>19</v>
      </c>
      <c r="N72" s="14" t="s">
        <v>18</v>
      </c>
    </row>
    <row r="73" spans="1:14" ht="204.75" x14ac:dyDescent="0.25">
      <c r="A73" s="16">
        <v>7</v>
      </c>
      <c r="B73" s="11" t="s">
        <v>133</v>
      </c>
      <c r="C73" s="12" t="s">
        <v>133</v>
      </c>
      <c r="D73" s="11" t="s">
        <v>123</v>
      </c>
      <c r="E73" s="13" t="s">
        <v>15</v>
      </c>
      <c r="F73" s="14">
        <v>1</v>
      </c>
      <c r="G73" s="15">
        <v>156886</v>
      </c>
      <c r="H73" s="14">
        <f t="shared" si="5"/>
        <v>156886</v>
      </c>
      <c r="I73" s="14" t="s">
        <v>28</v>
      </c>
      <c r="J73" s="13" t="s">
        <v>16</v>
      </c>
      <c r="K73" s="2" t="s">
        <v>29</v>
      </c>
      <c r="L73" s="13" t="s">
        <v>19</v>
      </c>
      <c r="M73" s="13" t="s">
        <v>19</v>
      </c>
      <c r="N73" s="14" t="s">
        <v>18</v>
      </c>
    </row>
    <row r="74" spans="1:14" ht="409.5" x14ac:dyDescent="0.25">
      <c r="A74" s="16">
        <v>8</v>
      </c>
      <c r="B74" s="11" t="s">
        <v>151</v>
      </c>
      <c r="C74" s="12" t="s">
        <v>154</v>
      </c>
      <c r="D74" s="11" t="s">
        <v>167</v>
      </c>
      <c r="E74" s="13" t="s">
        <v>15</v>
      </c>
      <c r="F74" s="14">
        <v>1</v>
      </c>
      <c r="G74" s="15">
        <v>5505000</v>
      </c>
      <c r="H74" s="14">
        <f t="shared" si="5"/>
        <v>5505000</v>
      </c>
      <c r="I74" s="14" t="s">
        <v>28</v>
      </c>
      <c r="J74" s="13" t="s">
        <v>152</v>
      </c>
      <c r="K74" s="2" t="s">
        <v>29</v>
      </c>
      <c r="L74" s="13" t="s">
        <v>19</v>
      </c>
      <c r="M74" s="13" t="s">
        <v>153</v>
      </c>
      <c r="N74" s="14" t="s">
        <v>166</v>
      </c>
    </row>
    <row r="75" spans="1:14" ht="409.5" x14ac:dyDescent="0.25">
      <c r="A75" s="16">
        <v>9</v>
      </c>
      <c r="B75" s="11" t="s">
        <v>155</v>
      </c>
      <c r="C75" s="12" t="s">
        <v>156</v>
      </c>
      <c r="D75" s="11" t="s">
        <v>168</v>
      </c>
      <c r="E75" s="13" t="s">
        <v>15</v>
      </c>
      <c r="F75" s="14">
        <v>5</v>
      </c>
      <c r="G75" s="14">
        <v>35250</v>
      </c>
      <c r="H75" s="14">
        <f>F75*G75</f>
        <v>176250</v>
      </c>
      <c r="I75" s="14" t="s">
        <v>165</v>
      </c>
      <c r="J75" s="13" t="s">
        <v>152</v>
      </c>
      <c r="K75" s="2" t="s">
        <v>29</v>
      </c>
      <c r="L75" s="13" t="s">
        <v>19</v>
      </c>
      <c r="M75" s="13" t="s">
        <v>19</v>
      </c>
      <c r="N75" s="14" t="s">
        <v>166</v>
      </c>
    </row>
    <row r="76" spans="1:14" ht="409.5" x14ac:dyDescent="0.25">
      <c r="A76" s="16">
        <v>10</v>
      </c>
      <c r="B76" s="11" t="s">
        <v>157</v>
      </c>
      <c r="C76" s="12" t="s">
        <v>158</v>
      </c>
      <c r="D76" s="11" t="s">
        <v>168</v>
      </c>
      <c r="E76" s="13" t="s">
        <v>15</v>
      </c>
      <c r="F76" s="14">
        <v>5</v>
      </c>
      <c r="G76" s="14">
        <v>52500</v>
      </c>
      <c r="H76" s="14">
        <f t="shared" si="5"/>
        <v>262500</v>
      </c>
      <c r="I76" s="14" t="s">
        <v>165</v>
      </c>
      <c r="J76" s="13" t="s">
        <v>152</v>
      </c>
      <c r="K76" s="2" t="s">
        <v>29</v>
      </c>
      <c r="L76" s="13" t="s">
        <v>19</v>
      </c>
      <c r="M76" s="13" t="s">
        <v>19</v>
      </c>
      <c r="N76" s="14" t="s">
        <v>166</v>
      </c>
    </row>
    <row r="77" spans="1:14" ht="409.5" x14ac:dyDescent="0.25">
      <c r="A77" s="16">
        <v>11</v>
      </c>
      <c r="B77" s="11" t="s">
        <v>159</v>
      </c>
      <c r="C77" s="12" t="s">
        <v>160</v>
      </c>
      <c r="D77" s="11" t="s">
        <v>168</v>
      </c>
      <c r="E77" s="13" t="s">
        <v>15</v>
      </c>
      <c r="F77" s="14">
        <v>5</v>
      </c>
      <c r="G77" s="14">
        <v>35250</v>
      </c>
      <c r="H77" s="14">
        <f t="shared" si="5"/>
        <v>176250</v>
      </c>
      <c r="I77" s="14" t="s">
        <v>165</v>
      </c>
      <c r="J77" s="13" t="s">
        <v>152</v>
      </c>
      <c r="K77" s="2" t="s">
        <v>29</v>
      </c>
      <c r="L77" s="13" t="s">
        <v>19</v>
      </c>
      <c r="M77" s="13" t="s">
        <v>19</v>
      </c>
      <c r="N77" s="14" t="s">
        <v>166</v>
      </c>
    </row>
    <row r="78" spans="1:14" ht="409.5" x14ac:dyDescent="0.25">
      <c r="A78" s="16">
        <v>12</v>
      </c>
      <c r="B78" s="11" t="s">
        <v>161</v>
      </c>
      <c r="C78" s="12" t="s">
        <v>162</v>
      </c>
      <c r="D78" s="11" t="s">
        <v>168</v>
      </c>
      <c r="E78" s="13" t="s">
        <v>15</v>
      </c>
      <c r="F78" s="14">
        <v>5</v>
      </c>
      <c r="G78" s="14">
        <v>45250</v>
      </c>
      <c r="H78" s="14">
        <f t="shared" si="5"/>
        <v>226250</v>
      </c>
      <c r="I78" s="14" t="s">
        <v>165</v>
      </c>
      <c r="J78" s="13" t="s">
        <v>152</v>
      </c>
      <c r="K78" s="2" t="s">
        <v>29</v>
      </c>
      <c r="L78" s="13" t="s">
        <v>19</v>
      </c>
      <c r="M78" s="13" t="s">
        <v>19</v>
      </c>
      <c r="N78" s="14" t="s">
        <v>166</v>
      </c>
    </row>
    <row r="79" spans="1:14" ht="362.25" customHeight="1" x14ac:dyDescent="0.25">
      <c r="A79" s="16">
        <v>13</v>
      </c>
      <c r="B79" s="11" t="s">
        <v>163</v>
      </c>
      <c r="C79" s="12" t="s">
        <v>164</v>
      </c>
      <c r="D79" s="11" t="s">
        <v>168</v>
      </c>
      <c r="E79" s="13" t="s">
        <v>15</v>
      </c>
      <c r="F79" s="14">
        <v>5</v>
      </c>
      <c r="G79" s="14">
        <v>45500</v>
      </c>
      <c r="H79" s="14">
        <f t="shared" si="5"/>
        <v>227500</v>
      </c>
      <c r="I79" s="14" t="s">
        <v>165</v>
      </c>
      <c r="J79" s="13" t="s">
        <v>152</v>
      </c>
      <c r="K79" s="2" t="s">
        <v>29</v>
      </c>
      <c r="L79" s="13" t="s">
        <v>19</v>
      </c>
      <c r="M79" s="13" t="s">
        <v>19</v>
      </c>
      <c r="N79" s="14" t="s">
        <v>166</v>
      </c>
    </row>
    <row r="80" spans="1:14" ht="15.75" x14ac:dyDescent="0.25">
      <c r="A80" s="17"/>
      <c r="B80" s="22" t="s">
        <v>179</v>
      </c>
      <c r="C80" s="19"/>
      <c r="D80" s="19"/>
      <c r="E80" s="19"/>
      <c r="F80" s="19"/>
      <c r="G80" s="20"/>
      <c r="H80" s="21">
        <f>SUM(H67:H79)</f>
        <v>7910556</v>
      </c>
      <c r="I80" s="20"/>
      <c r="J80" s="22"/>
      <c r="K80" s="22"/>
      <c r="L80" s="22"/>
      <c r="M80" s="22"/>
      <c r="N80" s="22"/>
    </row>
    <row r="81" spans="1:14" ht="15.75" x14ac:dyDescent="0.25">
      <c r="A81" s="17"/>
      <c r="B81" s="22" t="s">
        <v>180</v>
      </c>
      <c r="C81" s="19"/>
      <c r="D81" s="19"/>
      <c r="E81" s="19"/>
      <c r="F81" s="19"/>
      <c r="G81" s="20"/>
      <c r="H81" s="21">
        <f>H17+H20+H33+H42+H65+H80</f>
        <v>64515495.159999996</v>
      </c>
      <c r="I81" s="20"/>
      <c r="J81" s="22"/>
      <c r="K81" s="22"/>
      <c r="L81" s="22"/>
      <c r="M81" s="22"/>
      <c r="N81" s="22"/>
    </row>
  </sheetData>
  <autoFilter ref="A4:N81" xr:uid="{00000000-0001-0000-0000-000000000000}"/>
  <mergeCells count="15">
    <mergeCell ref="C81:F81"/>
    <mergeCell ref="C65:F65"/>
    <mergeCell ref="A66:N66"/>
    <mergeCell ref="C80:F80"/>
    <mergeCell ref="C42:F42"/>
    <mergeCell ref="A34:N34"/>
    <mergeCell ref="A43:N43"/>
    <mergeCell ref="C33:F33"/>
    <mergeCell ref="C20:F20"/>
    <mergeCell ref="A21:N21"/>
    <mergeCell ref="C17:F17"/>
    <mergeCell ref="M1:N1"/>
    <mergeCell ref="A18:N18"/>
    <mergeCell ref="A2:N2"/>
    <mergeCell ref="A5:N5"/>
  </mergeCells>
  <hyperlinks>
    <hyperlink ref="K6" r:id="rId1" xr:uid="{00000000-0004-0000-0000-000000000000}"/>
    <hyperlink ref="K7" r:id="rId2" xr:uid="{00000000-0004-0000-0000-000001000000}"/>
    <hyperlink ref="K8" r:id="rId3" xr:uid="{00000000-0004-0000-0000-000002000000}"/>
    <hyperlink ref="K9" r:id="rId4" xr:uid="{00000000-0004-0000-0000-000003000000}"/>
    <hyperlink ref="K10" r:id="rId5" xr:uid="{00000000-0004-0000-0000-000004000000}"/>
    <hyperlink ref="K12" r:id="rId6" xr:uid="{00000000-0004-0000-0000-000005000000}"/>
    <hyperlink ref="K13" r:id="rId7" xr:uid="{00000000-0004-0000-0000-000006000000}"/>
    <hyperlink ref="K14" r:id="rId8" xr:uid="{00000000-0004-0000-0000-000007000000}"/>
    <hyperlink ref="K16" r:id="rId9" xr:uid="{00000000-0004-0000-0000-000008000000}"/>
    <hyperlink ref="K11" r:id="rId10" xr:uid="{00000000-0004-0000-0000-000009000000}"/>
    <hyperlink ref="K15" r:id="rId11" xr:uid="{00000000-0004-0000-0000-00000A000000}"/>
    <hyperlink ref="K19" r:id="rId12" xr:uid="{00000000-0004-0000-0100-000000000000}"/>
    <hyperlink ref="K35" r:id="rId13" xr:uid="{00000000-0004-0000-0300-000000000000}"/>
    <hyperlink ref="K36:K40" r:id="rId14" display="asanova.aruzhan@umc.org.kz " xr:uid="{00000000-0004-0000-0300-000001000000}"/>
    <hyperlink ref="K44" r:id="rId15" display="mailto:a.sovetkhan@umc.org.kz" xr:uid="{00000000-0004-0000-0400-000000000000}"/>
    <hyperlink ref="K47:K50" r:id="rId16" display="mailto:a.sovetkhan@umc.org.kz" xr:uid="{00000000-0004-0000-0400-000001000000}"/>
    <hyperlink ref="K45:K46" r:id="rId17" display="mailto:a.sovetkhan@umc.org.kz" xr:uid="{00000000-0004-0000-0400-000002000000}"/>
    <hyperlink ref="K51" r:id="rId18" display="mailto:a.sovetkhan@umc.org.kz" xr:uid="{00000000-0004-0000-0400-000003000000}"/>
    <hyperlink ref="K52" r:id="rId19" display="mailto:a.sovetkhan@umc.org.kz" xr:uid="{00000000-0004-0000-0400-000004000000}"/>
    <hyperlink ref="K53:K60" r:id="rId20" display="mailto:a.sovetkhan@umc.org.kz" xr:uid="{00000000-0004-0000-0400-000005000000}"/>
    <hyperlink ref="K61" r:id="rId21" display="mailto:a.sovetkhan@umc.org.kz" xr:uid="{00000000-0004-0000-0400-000006000000}"/>
    <hyperlink ref="K62" r:id="rId22" display="mailto:a.sovetkhan@umc.org.kz" xr:uid="{00000000-0004-0000-0400-000007000000}"/>
    <hyperlink ref="K63" r:id="rId23" display="mailto:a.sovetkhan@umc.org.kz" xr:uid="{00000000-0004-0000-0400-000008000000}"/>
    <hyperlink ref="K64" r:id="rId24" display="mailto:a.sovetkhan@umc.org.kz" xr:uid="{00000000-0004-0000-0400-000009000000}"/>
    <hyperlink ref="K67" r:id="rId25" xr:uid="{00000000-0004-0000-0500-000000000000}"/>
    <hyperlink ref="K68" r:id="rId26" xr:uid="{00000000-0004-0000-0500-000001000000}"/>
    <hyperlink ref="K69" r:id="rId27" xr:uid="{00000000-0004-0000-0500-000002000000}"/>
    <hyperlink ref="K70" r:id="rId28" xr:uid="{00000000-0004-0000-0500-000003000000}"/>
    <hyperlink ref="K71" r:id="rId29" xr:uid="{00000000-0004-0000-0500-000004000000}"/>
    <hyperlink ref="K72" r:id="rId30" xr:uid="{00000000-0004-0000-0500-000005000000}"/>
    <hyperlink ref="K73" r:id="rId31" xr:uid="{00000000-0004-0000-0500-000006000000}"/>
    <hyperlink ref="K74" r:id="rId32" xr:uid="{0DB7BED1-1B9B-40C6-938C-8D3C3748A8E9}"/>
    <hyperlink ref="K75:K79" r:id="rId33" display="s.khamitov@umc.org.kz" xr:uid="{EF81F4A3-C9CB-44DE-9BC7-EF185397E416}"/>
    <hyperlink ref="K22" r:id="rId34" xr:uid="{68DF325B-2058-4485-8F70-DA5DFD00F838}"/>
    <hyperlink ref="K23" r:id="rId35" xr:uid="{0F9B4B7A-ED0B-40CA-B2AB-A69BA382BEDA}"/>
    <hyperlink ref="K24" r:id="rId36" xr:uid="{594EAB30-CD36-417A-8DAE-8D81A50DD132}"/>
    <hyperlink ref="K25" r:id="rId37" xr:uid="{0EEA7423-FA77-4E73-A8E6-7A1F18359457}"/>
    <hyperlink ref="K26" r:id="rId38" xr:uid="{2BF27FEC-1C5E-415D-808F-0C50CA2E33A6}"/>
    <hyperlink ref="K27" r:id="rId39" xr:uid="{AEDED8A0-8C09-4D05-90AB-90F9A403DC1C}"/>
    <hyperlink ref="K28" r:id="rId40" xr:uid="{922D3F68-3F8D-4EA2-86D1-E1D77731187D}"/>
    <hyperlink ref="K29" r:id="rId41" xr:uid="{81B1AAFB-A4AE-409E-B85E-E86C22967815}"/>
    <hyperlink ref="K30" r:id="rId42" xr:uid="{1E0B5587-6172-4F9C-8F1F-A71831083996}"/>
    <hyperlink ref="K31" r:id="rId43" xr:uid="{B1FC55CC-167C-49FE-B778-E49B251B4640}"/>
    <hyperlink ref="K32" r:id="rId44" xr:uid="{C1CD5435-9F58-40F0-94B7-C2589B8B9450}"/>
  </hyperlinks>
  <pageMargins left="0.70866141732283472" right="0.70866141732283472" top="0.74803149606299213" bottom="0.74803149606299213" header="0.31496062992125984" footer="0.31496062992125984"/>
  <pageSetup paperSize="9" scale="51" orientation="landscape" r:id="rId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2026-06-01T04:21:48Z</dcterms:modified>
</cp:coreProperties>
</file>